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440" windowHeight="7992" activeTab="0"/>
  </bookViews>
  <sheets>
    <sheet name="Переможці 2017" sheetId="1" r:id="rId1"/>
  </sheets>
  <definedNames>
    <definedName name="_xlnm.Print_Area" localSheetId="0">'Переможці 2017'!$A$1:$O$432</definedName>
  </definedNames>
  <calcPr fullCalcOnLoad="1"/>
</workbook>
</file>

<file path=xl/sharedStrings.xml><?xml version="1.0" encoding="utf-8"?>
<sst xmlns="http://schemas.openxmlformats.org/spreadsheetml/2006/main" count="1320" uniqueCount="1110">
  <si>
    <t>№ реєст- рації</t>
  </si>
  <si>
    <t>Номінація</t>
  </si>
  <si>
    <t>Назва органу місцевого самоврядування</t>
  </si>
  <si>
    <t>Конкурсант</t>
  </si>
  <si>
    <t>Назва міні-проекту</t>
  </si>
  <si>
    <t>Співфінансування, грн</t>
  </si>
  <si>
    <t xml:space="preserve">обласний бюджет </t>
  </si>
  <si>
    <t xml:space="preserve">районний бюджет </t>
  </si>
  <si>
    <t xml:space="preserve">міський бюджет </t>
  </si>
  <si>
    <t>селищний бюджет</t>
  </si>
  <si>
    <t>сільський бюджет</t>
  </si>
  <si>
    <t xml:space="preserve">інші джерела </t>
  </si>
  <si>
    <t>Барвінківський район</t>
  </si>
  <si>
    <t>Барвінківська районна рада</t>
  </si>
  <si>
    <t>Активне довголіття</t>
  </si>
  <si>
    <t>Барвінківська міська рада</t>
  </si>
  <si>
    <t>Як гарно жити нам усім, коли ми маєм теплий дім (заміна старих вікон і дверей)</t>
  </si>
  <si>
    <t>Збережемо тепло у садочку (заміна дверей на енергозберігаючі)</t>
  </si>
  <si>
    <t>Ініціатитвна група батьків ДНЗ "Сонечко"</t>
  </si>
  <si>
    <t>Країна дитинства</t>
  </si>
  <si>
    <t>Іванівська Друга сільська рада</t>
  </si>
  <si>
    <t>Ініціативна група селища Іванівка</t>
  </si>
  <si>
    <t>Теплі умови для розвитку культури на селі</t>
  </si>
  <si>
    <t>Богодарівська сільська рада</t>
  </si>
  <si>
    <t>Ініціативна група села Богодарового</t>
  </si>
  <si>
    <t>Промінь сонечка - дітям у спортивне віконечко</t>
  </si>
  <si>
    <t xml:space="preserve">Ініціативна група міста Барвінкове </t>
  </si>
  <si>
    <t>Комфортний музей</t>
  </si>
  <si>
    <t>Іванівська сільська рада</t>
  </si>
  <si>
    <t>Ініціативна група Іванівського СБК</t>
  </si>
  <si>
    <t>Історія - наші корені, без них не можливе життя сьогодні і в майбутньому</t>
  </si>
  <si>
    <t>Григорівська сільська рада</t>
  </si>
  <si>
    <t>Тепло у школі зберігай, про Україну, друже дбай</t>
  </si>
  <si>
    <t>Ініціативна група  батьків Барвінківської ЗОШ  №2</t>
  </si>
  <si>
    <t>Розвиток школи - запорука міцної громади</t>
  </si>
  <si>
    <t>Гаврилівська сільська рада</t>
  </si>
  <si>
    <t xml:space="preserve">Ініціативна група Гаврилівського НВК </t>
  </si>
  <si>
    <t>Смачний  борщик  та дірявий горщик</t>
  </si>
  <si>
    <t>Мечебилівська сільська рада</t>
  </si>
  <si>
    <t>Ініціативна група села Мечебилове</t>
  </si>
  <si>
    <t>Дитячий садок - країна казок</t>
  </si>
  <si>
    <t>Гусарівська сільська рада</t>
  </si>
  <si>
    <t>Ініціативна група громадян села Василівка Друга</t>
  </si>
  <si>
    <t>Протяги лікуємо разом (заміна вікон та дверей у приміщенні ФП села Василівка Друга)</t>
  </si>
  <si>
    <t>Сільська бібліотека - центр громади</t>
  </si>
  <si>
    <t>Ініціативна група села Нікополь</t>
  </si>
  <si>
    <t>З теплом у бібліотеці, з теплом у серці</t>
  </si>
  <si>
    <t>Ініціативна група села Гусарівка</t>
  </si>
  <si>
    <t>Кожній дитині - сонечко (заміна вікон на другому поверсі школи)</t>
  </si>
  <si>
    <t>Ініціатитвна група села Нікополь</t>
  </si>
  <si>
    <t xml:space="preserve">Новомиколаївська сільська рада </t>
  </si>
  <si>
    <t>Ініціативна група села Нова Миколаївка</t>
  </si>
  <si>
    <t>Затишне дозвілля для молоді - наша головна мета (заміна вікон та дверей)</t>
  </si>
  <si>
    <t>Подолівська сільська рада</t>
  </si>
  <si>
    <t>Ініціативна група села Подоли</t>
  </si>
  <si>
    <t>Здорова дитина - здорова країна</t>
  </si>
  <si>
    <t>Ініціативна група села Олександрівка</t>
  </si>
  <si>
    <t>Сучасний фельдшерський пункт</t>
  </si>
  <si>
    <t>Іллічівська  сільська рада</t>
  </si>
  <si>
    <t>Ініціативна група  Іллічівського ДНЗ</t>
  </si>
  <si>
    <t xml:space="preserve">Подаруємо дітям радість </t>
  </si>
  <si>
    <t>Близнюківський район</t>
  </si>
  <si>
    <t>Алісівська сільська рада</t>
  </si>
  <si>
    <t>Ініціативна група села Алісівка</t>
  </si>
  <si>
    <t xml:space="preserve">Облаштування центру культурного дозвілля в селі Алісівка </t>
  </si>
  <si>
    <t>Берестівська сільська рада</t>
  </si>
  <si>
    <t>Ініціативна група села Берестове</t>
  </si>
  <si>
    <t>Впровадження сучасних  інформаційних технологій - перший крок до створення громадсько активної школи</t>
  </si>
  <si>
    <t>Новонадеждинська сільська рада</t>
  </si>
  <si>
    <t>Ініціативна група села Новонадеждине</t>
  </si>
  <si>
    <t>Збережемо традиції українського народу</t>
  </si>
  <si>
    <t>Вишнева сільська рада</t>
  </si>
  <si>
    <t>Ініціативна група села Вишневе</t>
  </si>
  <si>
    <t>Щоб у нашому селі культура була у теплі</t>
  </si>
  <si>
    <t>Олексіївська сільська рада</t>
  </si>
  <si>
    <t>Ініціативна група 
сіл Олексіївка, Микільське</t>
  </si>
  <si>
    <t>Здорові діти – запорука
 здорової нації</t>
  </si>
  <si>
    <t>Близнюківська селищна рада</t>
  </si>
  <si>
    <t>ОСББ №7 імені В.Складнєвої</t>
  </si>
  <si>
    <t xml:space="preserve">Здійснення заходів, спрямованих на покращення санітарно-екологічного стану території громади шляхом облаштування контейнерних майданчиків для збору твердих побутових відходів для житлового масиву по вул.В.Складнєвої, смт. Близнюки </t>
  </si>
  <si>
    <t>ОСББ №37 вулиця Ткаченка</t>
  </si>
  <si>
    <t>Уплатнівська сільська рада</t>
  </si>
  <si>
    <t>Ініціативна група села Уплатне</t>
  </si>
  <si>
    <t>Тепло і затишок - здорові діти</t>
  </si>
  <si>
    <t>Острівщинська сільська рада</t>
  </si>
  <si>
    <t>Ініціативна група села Острівщина</t>
  </si>
  <si>
    <t>Сонечко ласкаве заглядає в клас і радіє з нами "Вікна нові в нас!"</t>
  </si>
  <si>
    <t>Криштопівська сільська рада</t>
  </si>
  <si>
    <t xml:space="preserve">Ініціативна група села Криштопівка </t>
  </si>
  <si>
    <t>Затишний осередок культури - запорука активного життя на селі</t>
  </si>
  <si>
    <t>Башилівська сільська рада</t>
  </si>
  <si>
    <t>Ініціативна група сіл Башилівка, Червоне, Новоіванівка, Софіївка та Лугове</t>
  </si>
  <si>
    <t>Передамо в сільський Будинок культури тепло, затишок та комфорт</t>
  </si>
  <si>
    <t>Самійлівська сільська рада</t>
  </si>
  <si>
    <t>Ініціативна група сіл Широке, Новоолександ-рівка, Самійлівка, Верхньоводяне</t>
  </si>
  <si>
    <t>З вірою в майбутнє</t>
  </si>
  <si>
    <t>Семенівська сільська рада</t>
  </si>
  <si>
    <t>Збережемо тепло</t>
  </si>
  <si>
    <t>Близнюківська районна рада</t>
  </si>
  <si>
    <t>Ініціативна група смт Близнюки</t>
  </si>
  <si>
    <t>Відродження культури Близнюків</t>
  </si>
  <si>
    <t>Богодухівський район</t>
  </si>
  <si>
    <t>Богодухівська районна рада, Петропавлівська сільська рада</t>
  </si>
  <si>
    <t>Ініціативна група "Затишок" села Петропавлівка</t>
  </si>
  <si>
    <t>Затишна школа - рідному селу</t>
  </si>
  <si>
    <t>Богодухівська міська рада</t>
  </si>
  <si>
    <t>Наш сучасний дошкільний заклад</t>
  </si>
  <si>
    <t xml:space="preserve">Ініціативна група "Берізка-2017"  </t>
  </si>
  <si>
    <t xml:space="preserve">Ініціативна група "Разом"  </t>
  </si>
  <si>
    <t>Наша оселя – комфортна, безпечна оселя</t>
  </si>
  <si>
    <t>Сучасному дитсадку - бути!</t>
  </si>
  <si>
    <t xml:space="preserve">Гутянська селищна рада </t>
  </si>
  <si>
    <t>Ініціативна група "Юність"</t>
  </si>
  <si>
    <t>Молоді все найкраще</t>
  </si>
  <si>
    <t>Богодухівська районна  рада</t>
  </si>
  <si>
    <t>Ініціативна  група "Школа +"</t>
  </si>
  <si>
    <t>Дітям - тепло, батькам - спокійно, а владі - пошана</t>
  </si>
  <si>
    <t>Сіннянська сільська рада</t>
  </si>
  <si>
    <t xml:space="preserve">Спорт - це здоров'я </t>
  </si>
  <si>
    <t>Богодухівська районна рада</t>
  </si>
  <si>
    <t>Ініціативна група "Комфорт"</t>
  </si>
  <si>
    <t xml:space="preserve"> В комфорті жити - життю радіти</t>
  </si>
  <si>
    <t xml:space="preserve">Ініціативна група міста Богодухова </t>
  </si>
  <si>
    <t xml:space="preserve">Сучасні умови для харчування - основа якісного навчання </t>
  </si>
  <si>
    <t>Ініціативна група "Лідер"</t>
  </si>
  <si>
    <t>Модернізований фасад - у центрі творчості енергоефективний лад</t>
  </si>
  <si>
    <t>Ініціативна група "Дивосвіт"</t>
  </si>
  <si>
    <t>Світ краси у "Дивосвіті"</t>
  </si>
  <si>
    <t>Ініціативна група "Фантазія"</t>
  </si>
  <si>
    <t>Дружна громада - міцна держава</t>
  </si>
  <si>
    <t>Сазоново-Баланівська сільська рада</t>
  </si>
  <si>
    <t>Ініціативна група селища Горький</t>
  </si>
  <si>
    <t>Діти - майбутнє громади</t>
  </si>
  <si>
    <t>Крисинська  сільська рада</t>
  </si>
  <si>
    <t>Ініціативна група села Рідне</t>
  </si>
  <si>
    <t>Впорядкований колодязь - смачніша вода</t>
  </si>
  <si>
    <t>Борівський район</t>
  </si>
  <si>
    <t>Борівська селищна рада</t>
  </si>
  <si>
    <t>Ініціативна група громадян смт.Борова</t>
  </si>
  <si>
    <t>Новітній школі - нові вікна</t>
  </si>
  <si>
    <t>Борівська районна рада</t>
  </si>
  <si>
    <t>Ініціативна група громадян похилого віку Борівського району</t>
  </si>
  <si>
    <t>РУХ - ЦЕ ЖИТТЯ</t>
  </si>
  <si>
    <t>Підвисочанська сільська рада</t>
  </si>
  <si>
    <t>Збережемо тепло для себе, кошти для громади</t>
  </si>
  <si>
    <t>Чернещинська сільська рада</t>
  </si>
  <si>
    <t>Ініціативна група громадян села Чернещина</t>
  </si>
  <si>
    <t>Теплом зігріта школа усіх радує довкола</t>
  </si>
  <si>
    <t>Піско-Радьківська сільська рада</t>
  </si>
  <si>
    <t>Ініціативна група жителів села Піски-Радьківські</t>
  </si>
  <si>
    <t>Створення "Центру громадської активності"</t>
  </si>
  <si>
    <t>Першотравнева сільська рада</t>
  </si>
  <si>
    <t>Ініціативна група жителів села Першотравневе</t>
  </si>
  <si>
    <t>Спортивна громада - здоров`я людей (заміна підлоги спортивного залу)</t>
  </si>
  <si>
    <t>Ініціативна група селища Борова</t>
  </si>
  <si>
    <t>Модернізація харчоблоку з заміною електрообладнання на енергоефективне в Борівському дитячому навчальному закладі (ясла-садку) № 3 "Золота рибка"</t>
  </si>
  <si>
    <t>Підлиманська сільська рада</t>
  </si>
  <si>
    <t>Громадська організація "Відродження Підлиману"</t>
  </si>
  <si>
    <t>Тепло талановитим дітям</t>
  </si>
  <si>
    <t>Борівська районна громадська організація "Суспільна Служба України"</t>
  </si>
  <si>
    <t>Заміна вхідних дверей Борівської центральної районної бібліотеки</t>
  </si>
  <si>
    <t>Громадська організація "Зоря"</t>
  </si>
  <si>
    <t>Енергоефективний ФАП (заміна вікон, дверей, системи опалення)</t>
  </si>
  <si>
    <t>Валківський район</t>
  </si>
  <si>
    <t>Валківська           міська рада</t>
  </si>
  <si>
    <t>Ініціативна група мешканців ОСББ        "12 Перемога"</t>
  </si>
  <si>
    <t>Дванадцята перемога за затишок в оселі, вікна вставимо і двері (придбання для заміни вікон та дверей в місцях загального користування будинку № 12 по вул. Перемога міста Валки)</t>
  </si>
  <si>
    <t>Центр міста - центр інформації</t>
  </si>
  <si>
    <t>Утеплення будинку - наша спільна справа (придбання вікон для заміни в місцях загального користування в будинку № 2 по вул. Перемога)</t>
  </si>
  <si>
    <t>Ініціативна група "Студент"</t>
  </si>
  <si>
    <t xml:space="preserve">Вдала інвестиція в здоров'я валківчан </t>
  </si>
  <si>
    <t>Ініціативна група "Злагода" міста Валки</t>
  </si>
  <si>
    <t xml:space="preserve">Алея закоханих сердець </t>
  </si>
  <si>
    <t>Огульцівська сільська рада</t>
  </si>
  <si>
    <t xml:space="preserve">Комфортні меблі - запорука успішного навчання  та  розвитку школярів! (оновлення меблів у навчальних кабінетах Огульцівської загальноосвітньої школи І-ІІІ ступенів)
</t>
  </si>
  <si>
    <t>Благодатненська сільська рада</t>
  </si>
  <si>
    <t xml:space="preserve">Ініціативна група громадян Благодатненської територіальної громади
</t>
  </si>
  <si>
    <t>Костівська            сільська рада</t>
  </si>
  <si>
    <t>Ініціативна група мешканців села Костів</t>
  </si>
  <si>
    <t>Будемо гідними пам’яті полеглих! (ремонт пам’ятника «Братська могила»  в селі Костів по вулиці Миру)</t>
  </si>
  <si>
    <t>Перекіпська   сільська рада</t>
  </si>
  <si>
    <t>Ініціативна група громадян Перекіпської громади</t>
  </si>
  <si>
    <t>Тепло для дітей села (заміна старих вікон та вхідних дверей в будівлях Перекіпського навчально-виховного комплексу)</t>
  </si>
  <si>
    <t>Валківська                           районна рада</t>
  </si>
  <si>
    <t xml:space="preserve"> ініціативна група батьківського комітету  Валківського ліцею імені Олександра Масельського 
</t>
  </si>
  <si>
    <t>Наш ліцей – храм освіти та флагман енергозбереження Валківського району</t>
  </si>
  <si>
    <t xml:space="preserve"> </t>
  </si>
  <si>
    <t>Ініціативна група мешканців міста Валки</t>
  </si>
  <si>
    <t xml:space="preserve">Сучасним дітям – сучасну бібліотеку! (створення молодіжного інформаційно-бібліотечного компю’терного центру  у Валківській центральній районній дитячій бібліотеці)
</t>
  </si>
  <si>
    <t>Ініціативна група батьківського комітету Валківської дитячої школи  мистецтв</t>
  </si>
  <si>
    <t xml:space="preserve">Оновлення фонду народних музичних інструментів – гарантія якісної освіти та професійної підготовки підростаючого покоління 
(придбання нових народних музичних інструментів для Валківської дитячої  школи мистецтв )
</t>
  </si>
  <si>
    <t>Валківська                           міська рада,  Старомерчицька селищна рада, Новомерчицька сільська рада</t>
  </si>
  <si>
    <t xml:space="preserve">Ініціативна група мешканців Валківської, Старомерчицької, Новомерчицької громад
</t>
  </si>
  <si>
    <t>Великобурлуцький район</t>
  </si>
  <si>
    <t>Федорівська сільська рада</t>
  </si>
  <si>
    <t>Громадська організація "Надія"</t>
  </si>
  <si>
    <t>Спорт - це життя</t>
  </si>
  <si>
    <t>Великобурлуцька районна рада, Чорненська сільська рада</t>
  </si>
  <si>
    <t>Спорт - протягом життя</t>
  </si>
  <si>
    <t>Великобурлуцька районна рада, Червонохвильська сільська рада</t>
  </si>
  <si>
    <t>Ініціативна група села Червона Хвиля</t>
  </si>
  <si>
    <t>Веселі каруселі</t>
  </si>
  <si>
    <t>Великобурлуцька районна рада, Приколотнянська сільська рада</t>
  </si>
  <si>
    <t>Ініціативна група селища Приколотне</t>
  </si>
  <si>
    <t>Подаруємо дітям тепло</t>
  </si>
  <si>
    <t>Великобурлуцька районна рада, Великобурлуцька селищна рада</t>
  </si>
  <si>
    <t>Ініціативна група Великобурлуцької ЗОШ</t>
  </si>
  <si>
    <t>Щоб в нашій школі було тепло, затишно і світло, треба встоновити металопластикові вікна</t>
  </si>
  <si>
    <t>Ініціативна група "Сонечко"</t>
  </si>
  <si>
    <t>Веселий майданчик</t>
  </si>
  <si>
    <t>Великобурлуцька районна рада, Вільхуватська сільська рада</t>
  </si>
  <si>
    <t>Громадська організація "Бурундучок"</t>
  </si>
  <si>
    <t>Вікна надії-4</t>
  </si>
  <si>
    <t>Великобурлуцька районна рада, Приколотнянська селищна рада</t>
  </si>
  <si>
    <t xml:space="preserve">Ініціативна група Приколотнянської територіальної громади </t>
  </si>
  <si>
    <t>Веселинка</t>
  </si>
  <si>
    <t>Великобурлуцька районна рада, Григорівська сільська рада</t>
  </si>
  <si>
    <t>Громадська організація "ЗЛАГОДА"</t>
  </si>
  <si>
    <t>Теплі вікна</t>
  </si>
  <si>
    <t>Вовчанський район</t>
  </si>
  <si>
    <t>Бугаївська сільська рада</t>
  </si>
  <si>
    <t>Ініціативна група батьків</t>
  </si>
  <si>
    <t>Облаштування огорожі пришкільної території Революційної загальноосвітньої школи І-ІІІ ступенів</t>
  </si>
  <si>
    <t>Вовчанська міська рада</t>
  </si>
  <si>
    <t>Ініціативна група Діти-квіти</t>
  </si>
  <si>
    <t>На благо дітям (встановлення ігрового майданчику в центральному парку міста)</t>
  </si>
  <si>
    <t>Вовчанська районна рада</t>
  </si>
  <si>
    <t>Ініціативна група селища Вільча</t>
  </si>
  <si>
    <t>Зробити щасливими наших малят з новими меблями у дитячому садочку - важлива турбота дорослих</t>
  </si>
  <si>
    <t>Вільчанська селищна рада</t>
  </si>
  <si>
    <t xml:space="preserve">Заміна старого вуличного освітлення на енергозберігаюче по вулиці Південна селища Вільча </t>
  </si>
  <si>
    <t>Чудовій школі - благоустроєну територію</t>
  </si>
  <si>
    <t>Симинівська сільська рада</t>
  </si>
  <si>
    <t>Ініціативна група громадян села Лиман</t>
  </si>
  <si>
    <t>Промінь доброти (заміна старих вікон та дверей на енергозберігаючі в амбулаторії загальної практики - сімейної медицини с. Лиман)</t>
  </si>
  <si>
    <t>Старицька сільська рада</t>
  </si>
  <si>
    <t>Ініціативна група громадян села Стариця</t>
  </si>
  <si>
    <t>Доброзичлива медицина (заміна старих вікон на енергозберігаючі в фельдшерському пункті с. Стариця)</t>
  </si>
  <si>
    <t>Рубіжненська сільська рада</t>
  </si>
  <si>
    <t>Ініціативна група громадян села Верхній Салтів</t>
  </si>
  <si>
    <t>Тепло сердець (заміна старих вікон на енергозберігаючі в фельдшерському пункті с. Верхній Салтів)</t>
  </si>
  <si>
    <t>Волохівська сільська рада</t>
  </si>
  <si>
    <t>Ініціативна група громадян села Волохівка</t>
  </si>
  <si>
    <t>Сонечко в віконечко (заміна старих вікон та дверей на енергозберігаючі в фельдшерському пункті с. Волохівка)</t>
  </si>
  <si>
    <t>Ініціативна група громадян села Василівка</t>
  </si>
  <si>
    <t>Веселка (заміна старих вікон на енергозберігаючі в фельдшерському пункті с. Василівка)</t>
  </si>
  <si>
    <t>Ініціативна група громадян села Захарівка</t>
  </si>
  <si>
    <t>Добробут (заміна старих вікон та дверей на енергозберігаючі в фельдшерському пункті с. Захарівка)</t>
  </si>
  <si>
    <t>Утеплення  приміщення Новоолександрівського сільського  будинку культури</t>
  </si>
  <si>
    <t>Ініціативна група громадян села Рубіжне</t>
  </si>
  <si>
    <t>Затишний сільський осередок (заміна старих вікон та дверей на енергозберігаючі в сільській бібліотеці)</t>
  </si>
  <si>
    <t>Пільнянська сільська рада</t>
  </si>
  <si>
    <t>Ініціативна група сіл Пільна та Українське</t>
  </si>
  <si>
    <t>Ой! Не ходи, Грицю, до неохайної криниці</t>
  </si>
  <si>
    <t>Юрченківська сільська рада</t>
  </si>
  <si>
    <t>Ініціативна група Юрченківської громади</t>
  </si>
  <si>
    <t>Завершення енергозберігаючих заходів у Юрченківському СБК - запорука його стабільного функціонування (заміна системи обігріву будинку культури на сучасну енерго та ресурсозберігаючу)</t>
  </si>
  <si>
    <t>Ініціативна група "Сонечко" батьків вихованців ДНЗ</t>
  </si>
  <si>
    <t>Дитсадок мій дім - буде затишно в нім</t>
  </si>
  <si>
    <t>Ініціативна група села Лиман</t>
  </si>
  <si>
    <t>Школа радості, добра, успіху</t>
  </si>
  <si>
    <t xml:space="preserve">Ініціативна група батьків дошкільнят "Веселка" </t>
  </si>
  <si>
    <t>Здорова нація - здорова країна</t>
  </si>
  <si>
    <t>Дворічанський район</t>
  </si>
  <si>
    <t>Дворічанська селищна рада</t>
  </si>
  <si>
    <t>Ініціативна група селища Дворічна</t>
  </si>
  <si>
    <t>Активне  довголіття</t>
  </si>
  <si>
    <t>Пісківська сільська рада</t>
  </si>
  <si>
    <t>Ініціативна група селища Тополі</t>
  </si>
  <si>
    <t>Замінимо старі віконця,  щоб стало більш тепла і сонця (часткова заміна старих вікон на енергозберігаючі в Топільській ЗОШ І-ІІІ ступенів)</t>
  </si>
  <si>
    <t>Екологічний велотуризм</t>
  </si>
  <si>
    <t>Петро-Іванівська сільська рада</t>
  </si>
  <si>
    <t xml:space="preserve">Ініціативна група 
«Здоров’я села»
</t>
  </si>
  <si>
    <t>Заради здоров'я людини</t>
  </si>
  <si>
    <t>Вільшанська сільська рада</t>
  </si>
  <si>
    <t>Ініціативна група села Вільшана</t>
  </si>
  <si>
    <t>Лиманська Друга сільська рада</t>
  </si>
  <si>
    <t>Ініціативна грцпа села Лиман Другий</t>
  </si>
  <si>
    <t>Здійснення дитячих мрій (облаштування внутрішніх туалетів та пральні дошкільного підрозділу Друголиманського НВК)</t>
  </si>
  <si>
    <t>Миколаївська сільська рада</t>
  </si>
  <si>
    <t>Дворічанська районна рада</t>
  </si>
  <si>
    <t>Сучасний спортзал для всієї громади (заміна вікон на енергозберігаючі)</t>
  </si>
  <si>
    <t xml:space="preserve">Ініціативна група відвідувачів та працівників 
КЗОЗ «Дворічанська ЦРЛ»
</t>
  </si>
  <si>
    <t>Захист людей - наше майбутнє</t>
  </si>
  <si>
    <t>Токарівська сільська рада</t>
  </si>
  <si>
    <t>Ініціативна група Токарівської сільcької ради</t>
  </si>
  <si>
    <t>Зігріємо теплом творчі серця</t>
  </si>
  <si>
    <t>Рідкодубівська сільська рада</t>
  </si>
  <si>
    <t>Ініціативна група села Путникове</t>
  </si>
  <si>
    <t>Вода - джерело життя</t>
  </si>
  <si>
    <t>Дергачівський район</t>
  </si>
  <si>
    <t>Дергачівська районна рада</t>
  </si>
  <si>
    <t>Ініціативна група  села Гоптівка</t>
  </si>
  <si>
    <t>Острів дитинства</t>
  </si>
  <si>
    <t>Ініціативна група смт Прудянка</t>
  </si>
  <si>
    <t>Я в садок, батьки на роботу</t>
  </si>
  <si>
    <t>Автобусна зупинка - сучасний комфорт та безпека руху</t>
  </si>
  <si>
    <t>Ініціативна група селища Мала Данилівка</t>
  </si>
  <si>
    <t>Міцна молодь - майбутнє нації</t>
  </si>
  <si>
    <t xml:space="preserve">Дергачівська районна рада  </t>
  </si>
  <si>
    <t>Ініціативна  група села Черкаська Лозова</t>
  </si>
  <si>
    <t>Комфорт для людей</t>
  </si>
  <si>
    <t>Черкасько-Лозівська сільська рада</t>
  </si>
  <si>
    <t>Ініціативна група громадян села Черкаська Лозова</t>
  </si>
  <si>
    <t>Співає чисте джерело усій громаді на добро</t>
  </si>
  <si>
    <t>Проходівська сільська рада</t>
  </si>
  <si>
    <t>Ініціативна група сіл Малі та Великі Проходи</t>
  </si>
  <si>
    <t>Збереження тепла</t>
  </si>
  <si>
    <t>Дергачівська міська рада</t>
  </si>
  <si>
    <t>Ініціативна група Дергачівського ДНЗ №1 "Калинка"</t>
  </si>
  <si>
    <t>Утеплення приміщення соціальної сфери - кабінету практичного психолога в дошкільному закладі</t>
  </si>
  <si>
    <t>Полівська сільська рада</t>
  </si>
  <si>
    <t>Ініціативна група ДНЗ село Дворічний Кут</t>
  </si>
  <si>
    <t>Сучасний ДНЗ - виховання майбутнього покоління. ІІІ етап. Підвищення якості харчування вихованців</t>
  </si>
  <si>
    <t>Дергачівська районна рада, Вільшанська селищна рада</t>
  </si>
  <si>
    <t>Ініціативна група смт Вільшани</t>
  </si>
  <si>
    <t>Придбай проектор для реалізації проекту</t>
  </si>
  <si>
    <t>Ініціативна група селище Слатине</t>
  </si>
  <si>
    <t>Автобусні зупинки - необхідність, безпека та комфорт</t>
  </si>
  <si>
    <t>Ініціативна група села Черкаська Лозова</t>
  </si>
  <si>
    <t>Комфорт починається з малого</t>
  </si>
  <si>
    <t>Ініціативна група смт Мала Данилівка</t>
  </si>
  <si>
    <t>Малоданилівська селищна рада</t>
  </si>
  <si>
    <t>Пів країни обійди - краще закладу  не знайти</t>
  </si>
  <si>
    <t>Дергачівська  районна рада</t>
  </si>
  <si>
    <t>Ініціативна  група сіл Безруки та Лещенки</t>
  </si>
  <si>
    <t>Вода - джерело  життя</t>
  </si>
  <si>
    <t>Ініціативна група смт. Солоницівка</t>
  </si>
  <si>
    <t>Затишок та комфорт - починаються з фасаду</t>
  </si>
  <si>
    <t>Пересічанська селищна рада</t>
  </si>
  <si>
    <t>Ініціативна група  селища Березівського</t>
  </si>
  <si>
    <t>Світло на вулицях - світло в серцях</t>
  </si>
  <si>
    <t>Ініціативна група  села Руська Лозова</t>
  </si>
  <si>
    <t>Плекаємо патріотів України</t>
  </si>
  <si>
    <t xml:space="preserve">Зачепилівська селищна рада </t>
  </si>
  <si>
    <t>Ініціативна група селища Зачепилівка</t>
  </si>
  <si>
    <t>Енергія води - енергія життя</t>
  </si>
  <si>
    <t>Вуличне освітлення - запорука безпеки та ознака добробуту</t>
  </si>
  <si>
    <t>Забаринська сільська рада</t>
  </si>
  <si>
    <t>Ініціативна група села Забарине</t>
  </si>
  <si>
    <t>Надія сама не світить</t>
  </si>
  <si>
    <t>Бердянська сільська рада</t>
  </si>
  <si>
    <t>Ініціативна група села Першотравневе</t>
  </si>
  <si>
    <t>Хай сяє світло на селі</t>
  </si>
  <si>
    <t>Ініціативна група села Чернещина</t>
  </si>
  <si>
    <t>Питна вода для села</t>
  </si>
  <si>
    <t>Леб'язька сільська рада</t>
  </si>
  <si>
    <t>Ініціативна група села Кочетівка</t>
  </si>
  <si>
    <t>Сомівська сільська рада</t>
  </si>
  <si>
    <t>Ініціативна група села Сомівка</t>
  </si>
  <si>
    <t>Де чиста вода - там життя</t>
  </si>
  <si>
    <t>Новомажарівська сільська рада</t>
  </si>
  <si>
    <t>Ініціативна група села Нове Мажарове</t>
  </si>
  <si>
    <t>Збережемо тепло методом запровадження енергоефективних заходів, заміни вікон та дверей на енергозберігаючі</t>
  </si>
  <si>
    <t>Бірківська селищна рада</t>
  </si>
  <si>
    <t>Ініціативна група селища Бірки</t>
  </si>
  <si>
    <t>Талантам 7 сіл - спільний теплий дім</t>
  </si>
  <si>
    <t>Зідьківська селищна рада</t>
  </si>
  <si>
    <t>Ініціативна група селища Зідьки</t>
  </si>
  <si>
    <t>Енергозбереження задля майбутнього</t>
  </si>
  <si>
    <t>Ініціативна група села Великі Гомільшани</t>
  </si>
  <si>
    <t xml:space="preserve">Сонячний промінь </t>
  </si>
  <si>
    <t>Зміївська міська рада</t>
  </si>
  <si>
    <t>Ініціативна група міста Зміїв</t>
  </si>
  <si>
    <t>Затишна оселя кожному мешканцю будинку</t>
  </si>
  <si>
    <t>Геніївська сільська рада</t>
  </si>
  <si>
    <t>Ініціативна група села Геніївка</t>
  </si>
  <si>
    <t>Село моє рідне - Геніївка, доле…</t>
  </si>
  <si>
    <t>Щасливе  майбутнє громади</t>
  </si>
  <si>
    <t>Ініціативна група села Шелудьківка</t>
  </si>
  <si>
    <t>Дитяча мрія</t>
  </si>
  <si>
    <t>Лиманська  сільська рада</t>
  </si>
  <si>
    <t>Англійська мова - вікно у світ</t>
  </si>
  <si>
    <t>Зміївська районна рада</t>
  </si>
  <si>
    <t>Ініціативна група села Скрипаї</t>
  </si>
  <si>
    <t>Здорові діти - щаслива громада</t>
  </si>
  <si>
    <t>Ініціативна група батьків Слобожанської гімназії №2</t>
  </si>
  <si>
    <t>З теплотою до дітей (капітальний ремонт по заміні дерев'яних віконних блоків на енергозберігаючі металопластикові в Слобожанському ліцеї №2)</t>
  </si>
  <si>
    <t>Ініціативна група батьків учнів Слобожанського ліцею №1</t>
  </si>
  <si>
    <t>Тепло починається сьогодні (капітальний ремонт по заміні дерев'яних віконних блоків на енергозберігаючі металопластикові в Слобожанському ліцеї №1)</t>
  </si>
  <si>
    <t>Ініціативна група села Височинівка</t>
  </si>
  <si>
    <t>Нові вікна - перший крок до затишку та комфорту  (капітальний ремонт по заміні дерев'яних віконних та дверних блоків на енергозберігаючі металопластикові в Височинівській філії Зміївського ліцею №1 імені З.К.Слюсаренка)</t>
  </si>
  <si>
    <t>Втілимо мрію у життя</t>
  </si>
  <si>
    <t>Чемужівська сільська рада</t>
  </si>
  <si>
    <t>Ініціативна група села Артюхівка</t>
  </si>
  <si>
    <t>Освітлення села</t>
  </si>
  <si>
    <t>Дитячий майданчик</t>
  </si>
  <si>
    <t>Таранівська сільська рада</t>
  </si>
  <si>
    <t>Ініціативна група села Роздольне</t>
  </si>
  <si>
    <t>Турбота про дітей та молодь сьогодні - кращій внесок у майбутнє</t>
  </si>
  <si>
    <t>Борівська сільська рада</t>
  </si>
  <si>
    <t>Ініціативна група села Борова</t>
  </si>
  <si>
    <t xml:space="preserve">Чисте село - це мрія, втілимо її разом  </t>
  </si>
  <si>
    <t>Світличанська сільська рада</t>
  </si>
  <si>
    <t xml:space="preserve">Ініціативна група села Світличне   </t>
  </si>
  <si>
    <t>Село моє, для мене ти єдине</t>
  </si>
  <si>
    <t>Золочівська районна рада</t>
  </si>
  <si>
    <t>Ініціативна група Золочівчської гімназії №1</t>
  </si>
  <si>
    <t>Гармонія</t>
  </si>
  <si>
    <t>Золочівська селищна  рада</t>
  </si>
  <si>
    <t>ОСББ "Липовий цвіт"</t>
  </si>
  <si>
    <t>Добротний будинок</t>
  </si>
  <si>
    <t>Ініціативна група "Партнери"</t>
  </si>
  <si>
    <t>Чистота школи - запорука здоров'я учнів (реконструкція системи каналізації в Івашківській ЗОШ І-ІІІ ступенів)</t>
  </si>
  <si>
    <t>Світличненська  сільська рада</t>
  </si>
  <si>
    <t>Ініціативна група с. Турове</t>
  </si>
  <si>
    <t>Здорова  людина - сильна країна (встановлення спортивного майданчика)</t>
  </si>
  <si>
    <t>Золочівська селищна рада</t>
  </si>
  <si>
    <t>ОСББ "ОСЕЛЯ ЕЛІТ"</t>
  </si>
  <si>
    <t>Перший крок до тепла ОСББ "ОСЕЛЯ ЕЛІТ" смт Золочів</t>
  </si>
  <si>
    <t>Ініціативна група Золочівської ЗМШ</t>
  </si>
  <si>
    <t>Музика об'єднує (придбання музичних інструментів для музичних класів Золочівської дитячої музичної школи)</t>
  </si>
  <si>
    <t>ОСББ "Родинна оселя будинку №3"</t>
  </si>
  <si>
    <t>Будинок європейського рівня (поточний ремонт під'їздів)</t>
  </si>
  <si>
    <t>Ініціативна група села Гур'їв Козачок</t>
  </si>
  <si>
    <t>Козацька перлина</t>
  </si>
  <si>
    <t>Писарівська сільська рада</t>
  </si>
  <si>
    <t>Ініціативна група "Краю мій рідний"</t>
  </si>
  <si>
    <t>Реставрація будівель - експонатів "Селянська хата" та "Вітряний млин" Писарівського етнографічного музею під відкритим небом "Українська слобода"</t>
  </si>
  <si>
    <t>Феськівська сільська рада</t>
  </si>
  <si>
    <t>Не хлібом єдиним живе людина (поточний ремонт глядацької зали та сцени)</t>
  </si>
  <si>
    <t>ОСББ 2-9</t>
  </si>
  <si>
    <t>Разом тепліше</t>
  </si>
  <si>
    <t>Ініціативна група села Мала Рогозянка</t>
  </si>
  <si>
    <t>Збережемо тепло - збережемо здоров'я!</t>
  </si>
  <si>
    <t>Калиновецька сільська рада</t>
  </si>
  <si>
    <t>Ініціативна група селища Калинове</t>
  </si>
  <si>
    <t>Парк відпочинку та спорту "Щаслива родина"</t>
  </si>
  <si>
    <t>Удянська сільська рада</t>
  </si>
  <si>
    <t>Ініціативна група Удянського ДНЗ</t>
  </si>
  <si>
    <t>Утеплення приміщення  - крок до високої енергоефективності</t>
  </si>
  <si>
    <t>Олександрівська сільська рада</t>
  </si>
  <si>
    <t>Реконструкція системи опалення амбулаторії загальної практики сімейної медицини села Олександрівка з впровадженням енергозберігаючих технологій</t>
  </si>
  <si>
    <t>Золочівська районна рада, Велико-рогозянська сільська ради</t>
  </si>
  <si>
    <t>Ініціативна група села Велика Рогозянка</t>
  </si>
  <si>
    <t>Поточний ремонт  будівлі амбулаторії загальної практики  сімейної медицини в с. Велика Рогозянка</t>
  </si>
  <si>
    <t>Ізюмський район</t>
  </si>
  <si>
    <t>Ізюмська районна рада</t>
  </si>
  <si>
    <t>Громадська організація "Благо  дать"</t>
  </si>
  <si>
    <t>Найкраще майбутнє дітям</t>
  </si>
  <si>
    <t>Ініціативна група сіл Донецьке, Топольське, Шпаківка, Бражківка, Сулигівка</t>
  </si>
  <si>
    <t xml:space="preserve">Нове вікно збереже тепло (Заміна віконних блоків у спортивній залі Малокомишувахської ЗОШ) </t>
  </si>
  <si>
    <t xml:space="preserve">Комфортний клімат будинку, де живе душа сільської громади </t>
  </si>
  <si>
    <t xml:space="preserve">Ізюмська районна рада </t>
  </si>
  <si>
    <t>Нове обличчя сільської бібліотеки</t>
  </si>
  <si>
    <t>Ініціативна група села Бабенкове</t>
  </si>
  <si>
    <t>Затишний куточок на селі</t>
  </si>
  <si>
    <t>Ініціативна група села Довгеньке</t>
  </si>
  <si>
    <t>Сучане обладнання - якісні послуги</t>
  </si>
  <si>
    <t>Ініціативна група села Комарівка</t>
  </si>
  <si>
    <t>Здоров'я на службі людей</t>
  </si>
  <si>
    <t>Ініціативна група села Оскіл</t>
  </si>
  <si>
    <t>Куточок здоров'я</t>
  </si>
  <si>
    <t>Ініціативна група села Чистоводівка</t>
  </si>
  <si>
    <t>Ініціативна група села Кам'янка</t>
  </si>
  <si>
    <t>Капітальний ремонт будівлі амбулаторії (заміна вікон, дверей)</t>
  </si>
  <si>
    <t>Кегичівський район</t>
  </si>
  <si>
    <t xml:space="preserve">Ініціативна група "Реальні справи" села Бесарабівка </t>
  </si>
  <si>
    <t>Тепло і затишок - у країну знань</t>
  </si>
  <si>
    <t>Вовківська сільська рада</t>
  </si>
  <si>
    <t>Ініціативна група "Реальні справи" села Вовківка</t>
  </si>
  <si>
    <t>Енергозбереження та енергоефективність задля збереження здоров'я дітей Вовківської ЗОШ І-ІІ ступенів</t>
  </si>
  <si>
    <t>Мажарська сільська рада</t>
  </si>
  <si>
    <t>Ініціативна група села Мажарка</t>
  </si>
  <si>
    <t>Наше щасливе дитинство (благоустрій території дошкільної групи Мажарського ЗНВК)</t>
  </si>
  <si>
    <t>Рояківська сільська рада</t>
  </si>
  <si>
    <t>Ініціативна група села Рояківка</t>
  </si>
  <si>
    <t>Сучасне дитинство на селі</t>
  </si>
  <si>
    <t>Медведівська сільська рада</t>
  </si>
  <si>
    <t>Ініціативна група сіл Медведівка та Лозова</t>
  </si>
  <si>
    <t>Тепло і затишок в кожен клас</t>
  </si>
  <si>
    <t>Новопарафіївська сільська рада</t>
  </si>
  <si>
    <t>Ініціативна група с. Нова Парафіївка</t>
  </si>
  <si>
    <t>Нові вікна – це не розкіш, а потреба на шляху до енергозбереження</t>
  </si>
  <si>
    <t>Парасковіївська сільська рада</t>
  </si>
  <si>
    <t>Краплинка щастя</t>
  </si>
  <si>
    <t>Красненська сільська рада</t>
  </si>
  <si>
    <t>Тепло наших сердець і рук віддамо дітям</t>
  </si>
  <si>
    <t>Бесарабівська сільська рада</t>
  </si>
  <si>
    <t>Щасливе дитинство – старт у майбутнє</t>
  </si>
  <si>
    <t>Розсохуватська сільська рада</t>
  </si>
  <si>
    <t>Здорове тіло! Здоровий дух! Здорова нація!</t>
  </si>
  <si>
    <t>Лозівська сільська рада</t>
  </si>
  <si>
    <t>Ініціативна група села Лозова "Щасливе дитинство - старт у майбутнє"</t>
  </si>
  <si>
    <t>Дитячий ігровий майданчик</t>
  </si>
  <si>
    <t>Ініціативна група села Лозова "Відродження села"</t>
  </si>
  <si>
    <t>Культурний центр села - осередок спілкування</t>
  </si>
  <si>
    <t>Кегичівська районна рада, Лозівська сільська рада</t>
  </si>
  <si>
    <t>Ініціативна група села Лозова "Реальні справи"</t>
  </si>
  <si>
    <t>Збережемо тепло - збережемо здоров'я дитини</t>
  </si>
  <si>
    <t>Кегичівська селищна ради</t>
  </si>
  <si>
    <t>Ініціативна група "Тепло в осередку культури"</t>
  </si>
  <si>
    <t>Енергозберігаючі заходи в Антонівському сільському клубі (заміна вікон та дверей на енергозберігаючі)</t>
  </si>
  <si>
    <t>Коломацький район</t>
  </si>
  <si>
    <t>Коломацька районна рада, Коломацька селищна рада</t>
  </si>
  <si>
    <t xml:space="preserve">Ініціативна група батьків дошкільного підрозділу Коломацького НВК </t>
  </si>
  <si>
    <t>На ігрових майданчиках  граємо та здоровими зростаємо</t>
  </si>
  <si>
    <t>Коломацька районна рада, Різуненківська  сільська рада</t>
  </si>
  <si>
    <t>Музика - не все, але без музики все ніщо</t>
  </si>
  <si>
    <t>Ініціативна група громадян села Різуненкове</t>
  </si>
  <si>
    <t>Ініціатива громади щодо поліпшення енергозбереження ДНЗ</t>
  </si>
  <si>
    <t xml:space="preserve">Ініціативна група учасників художньої самодіяльності  РБК      </t>
  </si>
  <si>
    <t>Молодь змістовно відпочиває - громада міцніє, зростає!</t>
  </si>
  <si>
    <t>Коломаська районна рада, Шелестівська сільська рада</t>
  </si>
  <si>
    <t>Ініціатиативна група села Шелестове</t>
  </si>
  <si>
    <t>Тепло дітям - запорука здоров'я - здорова нація</t>
  </si>
  <si>
    <t>Красноградська міська рада</t>
  </si>
  <si>
    <t>Ініціативна група Красноградської ЦРЛ</t>
  </si>
  <si>
    <t>Теплі вікна – міцне здоров’я (капітальний ремонт по заміні вікон на металопластикові на харчоблоці Красноградської ЦРЛ)</t>
  </si>
  <si>
    <t>Ініціативна група Красноградського НВК №2 (дошкільний підрозділ)</t>
  </si>
  <si>
    <t>Збережемо тепло в садочку для наших діточок</t>
  </si>
  <si>
    <t>Ініціативна група Красноградського ДНЗ №5</t>
  </si>
  <si>
    <t>Дітворі – спортивна зала, щоб здоровими зростали</t>
  </si>
  <si>
    <t xml:space="preserve">Ініціативна група батьків Красноградського НВК № 3 </t>
  </si>
  <si>
    <t>Гарні вікна в дитсадок для маленьких діточок (капітальний ремонт по заміні вікон та дверей в дошкільному підрозділі Красноградського НВК №3)</t>
  </si>
  <si>
    <t>Ініціативна група військово-патріотичного клубу "Пересвіт"</t>
  </si>
  <si>
    <t>Спортивна молодь – майбутнє нації</t>
  </si>
  <si>
    <t>Територія добра</t>
  </si>
  <si>
    <t>Ініціативна група Красноградського районного центру позашкільної освіти</t>
  </si>
  <si>
    <t>РЦПО – наш спільний дім. Хай буде тепло і комфортно в нім</t>
  </si>
  <si>
    <t>Петрівська сільська рада</t>
  </si>
  <si>
    <t>Капітальний ремонт приміщення їдальні Петрівського навчально-виховного комплексу</t>
  </si>
  <si>
    <t>Хрестищенкьска сільська рада</t>
  </si>
  <si>
    <t>Місцева громадська організація "Злагода"</t>
  </si>
  <si>
    <t>Реконструкція  системи вуличного освітлення на існуючих опорах електромережі від ТП 422 по вул. Центральній  в с. Кобцівка</t>
  </si>
  <si>
    <t>Кирилівська сільська рада</t>
  </si>
  <si>
    <t>Місцева громадська організація "Відродження"</t>
  </si>
  <si>
    <t>Капітальний ремонт покрівлі в клубі с. Кирилівка</t>
  </si>
  <si>
    <t>Попівська сільська рада</t>
  </si>
  <si>
    <t>Дитяча радість. Придбання та встановлення комплектуючих для дитячого майданчика во вул. Шкільній у с. Ясна Поляна</t>
  </si>
  <si>
    <t>Зорянська сільська рада</t>
  </si>
  <si>
    <t>Миколо-Комишуватська сільська рада</t>
  </si>
  <si>
    <t>Громадська організація "Ріднокрай"</t>
  </si>
  <si>
    <t>Поточний ремонт приміщення сільської бібліотеки та внутрішніх приміщень Миколо-Комишуватського сільського Будинку культури</t>
  </si>
  <si>
    <t>Піщанська сільська рада</t>
  </si>
  <si>
    <t xml:space="preserve">Реконструкція вуличного освітлення по вул. Л.Українки та вул. Вишневій в селі Піщанка </t>
  </si>
  <si>
    <t>Мартинівська сільська рада</t>
  </si>
  <si>
    <t>Надійна покрівля - міцне здоров'я (капітальний ремонт даху будівлі амбулаторії загальної практики - сімейної медицини села Вознесенське)</t>
  </si>
  <si>
    <t xml:space="preserve">Ініціативна група села Берестовенька </t>
  </si>
  <si>
    <t>Комфортні умови для надання первинної медичної допомоги громаді в амбулаторії (капітальний ремонт приміщення Берестовеньківської амбулаторії загальної практики сімейної медицини)</t>
  </si>
  <si>
    <t>Соснівська сільська рада</t>
  </si>
  <si>
    <t xml:space="preserve">Реконструкція вуличного освітлення села Березівка по вулиці Стовбовій </t>
  </si>
  <si>
    <t>Ініціативна група мешканців міста Красноград</t>
  </si>
  <si>
    <t>Країна на ім'я дитинство (придбання та встановлення дитячого ігрового комплексу "Фрегат "Удача")</t>
  </si>
  <si>
    <t xml:space="preserve">Олексіївська сільська рада </t>
  </si>
  <si>
    <t>Ініціативна група селища Дублянка</t>
  </si>
  <si>
    <t>Оновлене "Сонечко"</t>
  </si>
  <si>
    <t>В'язівська сільська рада</t>
  </si>
  <si>
    <t>Ініціативна група села В'язова</t>
  </si>
  <si>
    <t>Тепло і затишок у школу - 2</t>
  </si>
  <si>
    <t>Китченківська сільська рада</t>
  </si>
  <si>
    <t>Ініціатива група села Китченківки</t>
  </si>
  <si>
    <t xml:space="preserve">Краснокутська селищна рада </t>
  </si>
  <si>
    <t>Ініціативна група "Веселка" селища Краснокутськ</t>
  </si>
  <si>
    <t>Комфорт і беспека дошкільнят - сучасна огорожа  території дошкільного навчального закладу та ігрови майданчиків</t>
  </si>
  <si>
    <t>Ініціативна група "Щаслива дитина" смт. Краснокутськ</t>
  </si>
  <si>
    <t>Сучасний ігровий комплекс для дитячого парку в смт. Краснокутськ</t>
  </si>
  <si>
    <t>Мурафська сільська рада</t>
  </si>
  <si>
    <t>Ініціативна група Мурафського ДНЗ</t>
  </si>
  <si>
    <t>Діти - наше майбутнє</t>
  </si>
  <si>
    <t>Козіївська сільська рада</t>
  </si>
  <si>
    <t>Ініціативна група села Козіївка</t>
  </si>
  <si>
    <t>Ремонт системи водопостачання в селі Козіївка</t>
  </si>
  <si>
    <t>Утеплення фасаду Козіївського будинку культури. Крок 2</t>
  </si>
  <si>
    <t>Колонтаївська сільська рада</t>
  </si>
  <si>
    <t>Ініціативна група батьківського комітету ДНЗ</t>
  </si>
  <si>
    <t>Заміна та утеплення стелі Колонтаївського дошкільного навчального закладу</t>
  </si>
  <si>
    <t>Пархомівська сільська рада</t>
  </si>
  <si>
    <t>Ініціативна група Пархомівського ДНЗ</t>
  </si>
  <si>
    <t xml:space="preserve">Капітальний  ремонт  системи опалення Пархомівського  дошкільного навчального закладу </t>
  </si>
  <si>
    <t>Краснокутська районна рада</t>
  </si>
  <si>
    <t>Ініціативна група "Пархомівська громада"</t>
  </si>
  <si>
    <t>Тепла амбулаторія  - запорука  комфортного лікування</t>
  </si>
  <si>
    <t>Ініціативна група "Сучасна громада Водяне"</t>
  </si>
  <si>
    <t>Сільська медицина з теплом до людей</t>
  </si>
  <si>
    <t>Ініціативна група "Мирна громада"</t>
  </si>
  <si>
    <t>Ініціатиативна група "Олексіївська громада"</t>
  </si>
  <si>
    <t>Теплий фельдшерсько-акушерський пункт - здорове майбутнє країни</t>
  </si>
  <si>
    <t>Ініціативна група "Здоров'я"</t>
  </si>
  <si>
    <t>Здорова людина - здорова нація</t>
  </si>
  <si>
    <t>Збережемо тепло у школі, передамо тепло у душі (капітальний ремонт, заміна віконних та дверних блоків на енергозберігаючі в їдальні Колонтаївської ЗОШ)</t>
  </si>
  <si>
    <t>Рябоконівська сільська рада</t>
  </si>
  <si>
    <t>Тепло дітям</t>
  </si>
  <si>
    <t>Костянтинівська селищна рада</t>
  </si>
  <si>
    <t>Ініціативна група "АКВА" селища Костянтинівка</t>
  </si>
  <si>
    <t>Капітальний ремонт Костянтинівської ЗОШ І-ІІІ ступенів (заміна вікон на енергозберігаючі)</t>
  </si>
  <si>
    <t>Куп’янський район</t>
  </si>
  <si>
    <t>Петропавлівська сільська рада</t>
  </si>
  <si>
    <t>Ініціативна група села Петропавлівка</t>
  </si>
  <si>
    <t>Якісні умови для харчування - запорука здорового способу життя</t>
  </si>
  <si>
    <t>Кругляківська сільська рада</t>
  </si>
  <si>
    <t>Ініціативна група села Кругляківка</t>
  </si>
  <si>
    <t>Комп'ютерний клас - якість освіти для нас!</t>
  </si>
  <si>
    <t>Куп'янська районна рада</t>
  </si>
  <si>
    <t xml:space="preserve">Ініціативна група села Курилівка </t>
  </si>
  <si>
    <t>Університет третього віку</t>
  </si>
  <si>
    <t>Глушківська сільська рада</t>
  </si>
  <si>
    <t xml:space="preserve">Ініціативна група села Глушківка </t>
  </si>
  <si>
    <t>Наші діти - України квіти!</t>
  </si>
  <si>
    <t>Ініціативна група села Новоосинове</t>
  </si>
  <si>
    <t>Галявина дитячих мрій</t>
  </si>
  <si>
    <t>Тепла школа – здорові діти. Крок четвертий</t>
  </si>
  <si>
    <t>Смородьківська сільська рада</t>
  </si>
  <si>
    <t xml:space="preserve">Ініціативна група села Смородьківка </t>
  </si>
  <si>
    <t>Комп'ютерений світ для школярів</t>
  </si>
  <si>
    <t>Ініціативна група села Курилівка</t>
  </si>
  <si>
    <t>У теплі навчати - майбутнє мати</t>
  </si>
  <si>
    <t>Сучасна бібліотека: розвиваємо місцеві громади</t>
  </si>
  <si>
    <t>Ініціатиіна група села Пристін</t>
  </si>
  <si>
    <t>Спорт нас єднає</t>
  </si>
  <si>
    <t>Грушівська сільська рада</t>
  </si>
  <si>
    <t>Кіндрашівська сільська рада</t>
  </si>
  <si>
    <t xml:space="preserve">ініціативна гшрупа села Кіндрашівка </t>
  </si>
  <si>
    <t>З теплом у школі - з добром у серці. Крок другий</t>
  </si>
  <si>
    <t>Ініціативна група села Піщане</t>
  </si>
  <si>
    <t>Тепла школа - здорові діти</t>
  </si>
  <si>
    <t>Ініціативна група громадян села Глушківка</t>
  </si>
  <si>
    <t>Громадою робимо впевнено кроки - тепло буде на уроках!</t>
  </si>
  <si>
    <t>Сеньківська сільська рада</t>
  </si>
  <si>
    <t xml:space="preserve">Ініціативна група села Сенькове </t>
  </si>
  <si>
    <t>Сучасний кабінет інформатики - шлях до якісної освіти</t>
  </si>
  <si>
    <t>Ягідненська сільська рада</t>
  </si>
  <si>
    <t>Ініціативна  група села Ягідне</t>
  </si>
  <si>
    <t>Світ без меж</t>
  </si>
  <si>
    <t>Гусинська сільська рада</t>
  </si>
  <si>
    <t>Ініціативна  група села Гусинка</t>
  </si>
  <si>
    <t>Сучасній школі - нове обличчя</t>
  </si>
  <si>
    <t>Курилівська сільська рада</t>
  </si>
  <si>
    <t>ОСН Будинковий комітет "Імпульс"</t>
  </si>
  <si>
    <t>Здорова нація - майбутнє України</t>
  </si>
  <si>
    <t>Моначинівська сільська рада</t>
  </si>
  <si>
    <t xml:space="preserve">Ініціативна група села Моначинівка </t>
  </si>
  <si>
    <t>Через високі технології — до висот особистості</t>
  </si>
  <si>
    <t xml:space="preserve">Ініціативна група села Подоли </t>
  </si>
  <si>
    <t>Теплий спортзал – запорука здоров’я</t>
  </si>
  <si>
    <t>Вишнівська сільська рада</t>
  </si>
  <si>
    <t>Ініціативна група села Вишнівка</t>
  </si>
  <si>
    <t>Велика надія невеликої громади</t>
  </si>
  <si>
    <t>Лозівський район</t>
  </si>
  <si>
    <t>Краснопавлівська селищна рада</t>
  </si>
  <si>
    <t xml:space="preserve">Ініціативна група громадян смт Краснопавлівка     </t>
  </si>
  <si>
    <t xml:space="preserve">Тепло дитячих сердець (поточний ремонт віконних блоків в 4-му корпусі Краснопавлівського НВК із заміною на енергозберігаючі) </t>
  </si>
  <si>
    <t>Бунаківська сільська рада</t>
  </si>
  <si>
    <t xml:space="preserve">Здорова молодь - здорова нація </t>
  </si>
  <si>
    <t>Єлизаветівська сільська рада</t>
  </si>
  <si>
    <t>Ініціативна група ОСББ "Надія-24, 40"</t>
  </si>
  <si>
    <t>Теплі та затишні оселі-запорука комфортного проживання</t>
  </si>
  <si>
    <t>Комсомольська сільська рада</t>
  </si>
  <si>
    <t>Теплозбереження - крок до культурного розвитку громади (поточний ремонт вікон та дверей Миролюбівського сільського Будинку культури із заміною на енергозберігаючі)</t>
  </si>
  <si>
    <t>Затишне дозвілля для громади - головна мета Миколаївського сільського Будинку культури (поточний ремонт системи опалення)</t>
  </si>
  <si>
    <t>Павлівська сільська рада</t>
  </si>
  <si>
    <t xml:space="preserve">Ініціативна група мешканців села Павлівка Друга       </t>
  </si>
  <si>
    <t>Дитяча площадка - щасливе дитинство</t>
  </si>
  <si>
    <t>Перемозька сільська рада</t>
  </si>
  <si>
    <t xml:space="preserve">Ініціативна група громадян села Перемога      </t>
  </si>
  <si>
    <t>Садівська сільська рада</t>
  </si>
  <si>
    <t>Де тепло - там життя! (поточний ремонт вікон та дверей Садівського сільського Будинку культури із заміною на енергозберігаючі)</t>
  </si>
  <si>
    <t>Тихопільська сільська рада</t>
  </si>
  <si>
    <t xml:space="preserve">Закладам соціальної сфери - теплі вікна (капітальний ремонт вікон в Тихопільській ЗОШ І-ІІ ст. із заміною на енергозберігаючі) </t>
  </si>
  <si>
    <t>Шатівська сільська рада</t>
  </si>
  <si>
    <t>Катеринівська сільська рада</t>
  </si>
  <si>
    <t xml:space="preserve">З турботою про забезпечену старість </t>
  </si>
  <si>
    <t>Нововодолазький район</t>
  </si>
  <si>
    <t>Ініціативна група села Знам'янка</t>
  </si>
  <si>
    <t>Ініціативна група села Федорівка</t>
  </si>
  <si>
    <t>Нововодолазька  районна рада</t>
  </si>
  <si>
    <t>Світле віконечко</t>
  </si>
  <si>
    <t>Здорові люди - міцна держава</t>
  </si>
  <si>
    <t>Ордівська сільсіка рада</t>
  </si>
  <si>
    <t>Ініціативна група батьків Ордівського ДНЗ (ясла-садка)</t>
  </si>
  <si>
    <t>Ми маленькі дошкільнята - будемо дужими зростати! (придбання та благоустрій дитячого майданчика для Ордівського ДНЗ (ясла-садка)</t>
  </si>
  <si>
    <t>Сосонівська сільська рада</t>
  </si>
  <si>
    <t>Затишок - економія - культура</t>
  </si>
  <si>
    <t>Ініціативна група с. Липковатівка</t>
  </si>
  <si>
    <t>Нововодолазька районна і Старовірівська  сільська рада</t>
  </si>
  <si>
    <t xml:space="preserve">Ініціативна група села Третя Старовірівка </t>
  </si>
  <si>
    <t>Заміна вікон на енергозберігаючі в приміщенні Старовірівського навчально-виховного  комплексу в с. Третя Старовірівка</t>
  </si>
  <si>
    <t>Ватунінська сільська рада</t>
  </si>
  <si>
    <t>Громадська  організація "Імпульс"</t>
  </si>
  <si>
    <t>Капітальний ремонт Вільхуватського сільського клубу</t>
  </si>
  <si>
    <t>Охоченська сільська рада</t>
  </si>
  <si>
    <t>Ініціативна група села Охоче</t>
  </si>
  <si>
    <t>Збережемо тепло в сільському будинку культури</t>
  </si>
  <si>
    <t>Ржавчицька сільська рада</t>
  </si>
  <si>
    <t>Молодіжна громадська організація "Обрій"</t>
  </si>
  <si>
    <t>Енергозберігаючі заходи  в амбулаторії  сімейної медицини Ржавчицької  сільської ради</t>
  </si>
  <si>
    <t>Первомайська районна рада</t>
  </si>
  <si>
    <t>Ініціативна група мешканців села Грушине</t>
  </si>
  <si>
    <t xml:space="preserve">Ремонт покрівлі (із застосуванням енергозберігаючих матеріалів та технологій) відділення стаціонарного догляду для постійного або тимчасового проживання у с.Грушине </t>
  </si>
  <si>
    <t>Одрадівська сільська рада</t>
  </si>
  <si>
    <t>Ініціативна група жителів  села Одрадове</t>
  </si>
  <si>
    <t>Заміна вікон  та дверей на енергозберігаючі у Одрадівському навчально-виховному комплексі</t>
  </si>
  <si>
    <t xml:space="preserve">Ініціативна група жителів села Шульське </t>
  </si>
  <si>
    <t xml:space="preserve">Заміна вікон  на енергозберігаючі у Шульському навчально-виховному комплексі </t>
  </si>
  <si>
    <t>Ініціативна група  жителів селища Слобідське</t>
  </si>
  <si>
    <t xml:space="preserve">Заміна вікон на енергозберігаючі у Слобідському навчально-виховному комплексі </t>
  </si>
  <si>
    <t xml:space="preserve">Ініціативна група жителів села Миронівка </t>
  </si>
  <si>
    <t xml:space="preserve">Заміна вікон  на енергозберігаючі у Миронівському навчально-виховному комплексі </t>
  </si>
  <si>
    <t>Михайлівська сільська рада</t>
  </si>
  <si>
    <t>Громадська організація "СЛОБОДА"</t>
  </si>
  <si>
    <t>Запровадження теплового насосу (повітря - вода) для опалення амбулаторії  загальної практики сімейної медицини у с.Михайлівка</t>
  </si>
  <si>
    <t>Молодіжна громадська організація "Відродження"</t>
  </si>
  <si>
    <r>
      <t>Ремонт приміщень громадського будинку «Громадський центр» (амбулаторії сімейної медицини)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 с.Олексіївка </t>
    </r>
  </si>
  <si>
    <t>Печенізький район</t>
  </si>
  <si>
    <t>Печенізька районна рада</t>
  </si>
  <si>
    <t>Ініціативна група селища Печеніги</t>
  </si>
  <si>
    <t>Хай барвами засяє сцена</t>
  </si>
  <si>
    <t>Новобурлуцька сільська рада</t>
  </si>
  <si>
    <t>Ініціативна група Да добробуту</t>
  </si>
  <si>
    <t>Добробуту  ТАК! Затишок в сільський клуб</t>
  </si>
  <si>
    <t>Стріт воркаут. Створення матеріальної бази для занять вуличною гімнастикою</t>
  </si>
  <si>
    <t>Печенізька селищна рада</t>
  </si>
  <si>
    <t>Ініціативна група "Допоможемо громаді"</t>
  </si>
  <si>
    <t xml:space="preserve">Ініціативна група батьків учнів  Печенізької ЗОШ  </t>
  </si>
  <si>
    <t>Спорт протягом життя</t>
  </si>
  <si>
    <t>Ініціативна група смт Печеніги</t>
  </si>
  <si>
    <t xml:space="preserve">Покращення контролю за розповсюдженням інфекційних захворювань
</t>
  </si>
  <si>
    <t xml:space="preserve">Затишок, комфорт та світло, громадянам похилого віку </t>
  </si>
  <si>
    <t>Сахновщинський район</t>
  </si>
  <si>
    <t xml:space="preserve">Новоолександрівсь-ка  сільрада </t>
  </si>
  <si>
    <t xml:space="preserve">Ініціативна група села Новоолександрівка  </t>
  </si>
  <si>
    <t>Відродження культури України (електроенергія)</t>
  </si>
  <si>
    <t>Дубовогрядська сільська рада</t>
  </si>
  <si>
    <t>Тепло і затишок в оселі , щоб діточки були веселі</t>
  </si>
  <si>
    <t>Сахновщинська селищна рада</t>
  </si>
  <si>
    <t>Ініціативна група села Сугарівське</t>
  </si>
  <si>
    <t>Великобучківська сільська рада</t>
  </si>
  <si>
    <t>Ініціативна група  села Великі Бучки</t>
  </si>
  <si>
    <t>Острівець дитинства</t>
  </si>
  <si>
    <t>Огіївська сільська рада</t>
  </si>
  <si>
    <t>Ініціативна група  села Огіївка</t>
  </si>
  <si>
    <t>Покращення дозвілля на селі</t>
  </si>
  <si>
    <t xml:space="preserve">Лебедівська сільська рада </t>
  </si>
  <si>
    <t>Ініціативна група  села Лебедівка</t>
  </si>
  <si>
    <t>Нове вікно для Лебедяночки</t>
  </si>
  <si>
    <t>Ініціативна група Огіївського НВК</t>
  </si>
  <si>
    <t>Наші діточки маленькі потребують віконця і двері тепленькі</t>
  </si>
  <si>
    <t>Сахновщинська районна рада</t>
  </si>
  <si>
    <t>Районна організація Всеукраїнського ФСТ "Колос"</t>
  </si>
  <si>
    <t>Багаточернещинська сільська рада</t>
  </si>
  <si>
    <t>Замінимо мури відчиненими вікнами</t>
  </si>
  <si>
    <t>Ініціативна група селища Сахновщина</t>
  </si>
  <si>
    <t>Спортивний зал - здоров'я української нації</t>
  </si>
  <si>
    <t>Олійниківська сільська рада</t>
  </si>
  <si>
    <t>В теплому клубі пісня дзвінко ллється!</t>
  </si>
  <si>
    <t>Танець - це рух, рух - це життя</t>
  </si>
  <si>
    <t>Аполлонівська сільська рада</t>
  </si>
  <si>
    <t>Ініціативна група села Аполлонівка</t>
  </si>
  <si>
    <t>Найвища цінність людської мудрості</t>
  </si>
  <si>
    <t>Ініціативна група села Катеринівка</t>
  </si>
  <si>
    <t>Нехай буде свято в нашому теплому будинку культури</t>
  </si>
  <si>
    <t>Оновлена лікарня - запорука здоров'я пацієнта</t>
  </si>
  <si>
    <t>Пісочинська селищна рада</t>
  </si>
  <si>
    <t>ОСББ "Вежа - Пісочин"</t>
  </si>
  <si>
    <t>Тепло для тих, хто його створює</t>
  </si>
  <si>
    <t>Харківська районна рада, Жовтнева сільська рада</t>
  </si>
  <si>
    <t>Ініціативна група  батьківського комітету Слобожанської ЗОШ</t>
  </si>
  <si>
    <t>Вікно в майбутнє (заміна у Слобожанській ЗОШ старих дерев'яних вікон на енергозберігаючі)</t>
  </si>
  <si>
    <t>Харківська районна рада, Манченківська селищна рада</t>
  </si>
  <si>
    <t>Ініціативна група сел. Манченки</t>
  </si>
  <si>
    <t>Діти - золотий ресурс суспільства (облаштування дитячого куточка для очікування до лікаря в Манченківській амбулаторії загальної практики сімейної медицини)</t>
  </si>
  <si>
    <t>Харківська районна рада, Яковлівська сільська рада</t>
  </si>
  <si>
    <t>Ініціативна група с.Яковлівка</t>
  </si>
  <si>
    <t>Тепло в школі - комфорт для дітей</t>
  </si>
  <si>
    <t>Харківська районна рада, Веселівська сільська рада</t>
  </si>
  <si>
    <t>ГО "Фонд розвитку туризму та збереження культури Слобожанщини"</t>
  </si>
  <si>
    <t>Криниця здоров'я Лансере-Бенуа Серебрякової</t>
  </si>
  <si>
    <t>Харківська районна рада, Безлюдівська селищна рада</t>
  </si>
  <si>
    <t>Утеплення будівлі Безлюдівського селищного клубу</t>
  </si>
  <si>
    <t>Харківська районна рада, Липецька сільська рада</t>
  </si>
  <si>
    <t>Ініціативна група Липецького ДНЗ</t>
  </si>
  <si>
    <t>На зустріч один одному</t>
  </si>
  <si>
    <t>Острів дитячих мрій (встановлення сучасного майданчика за адресою: с.Липці, вул. Пушкінська, 8б, 14 та 16</t>
  </si>
  <si>
    <t>Харківська районна рада</t>
  </si>
  <si>
    <t>Громадська організація "Коротичанська єдність"</t>
  </si>
  <si>
    <t>Якісна питна вода - запорука здоров'я</t>
  </si>
  <si>
    <t>Харківська районна рада, Покотилівська селищна рада</t>
  </si>
  <si>
    <t>Відродження громади. Встановлення енергозберігаючих вікон та вхідної групи дверей у будівлі Покотилівського ДНЗ</t>
  </si>
  <si>
    <t>Харківська районна рада, Південноміська рада</t>
  </si>
  <si>
    <t>Ініціативна група Південного ліцею</t>
  </si>
  <si>
    <t>Заміна лінолеуму в Південному ліцеї</t>
  </si>
  <si>
    <t>Харківська районна рада, Пісочинська селищна рада</t>
  </si>
  <si>
    <t>Ініціативна група мешканців мікрорайону "Надія" смт. Пісочин</t>
  </si>
  <si>
    <t>Попередження вуличної злочинності на мікрорайоні Надія</t>
  </si>
  <si>
    <t>Ініціативна група батьків Пісочинського ДНЗ №1</t>
  </si>
  <si>
    <t>Облаштування харчоблоку в дитячому садку</t>
  </si>
  <si>
    <t>Чугуївський район</t>
  </si>
  <si>
    <t>Чугуївська районна рада</t>
  </si>
  <si>
    <t>Ініціативна група ДЮСШ</t>
  </si>
  <si>
    <t>Чугуївська районна  рада</t>
  </si>
  <si>
    <t>Ініціативна група  Чугуївської ЦРЛ</t>
  </si>
  <si>
    <t>Лікарня майбутнього</t>
  </si>
  <si>
    <t>Малинівська селищна рада</t>
  </si>
  <si>
    <t>Ініціативна група  Малинівського ДНЗ</t>
  </si>
  <si>
    <t xml:space="preserve">Здоровий  малюк - здорова нація </t>
  </si>
  <si>
    <t>Мосьпанівська сільська рада</t>
  </si>
  <si>
    <t>Ініціативна група вулиці миру села Мосьпанове</t>
  </si>
  <si>
    <t>Відновлення вуличного освітлення -  життєва необхідність села</t>
  </si>
  <si>
    <t>Ініціативна група  села Кам'яна Яруга</t>
  </si>
  <si>
    <t>Удосконалення  системи поводження з твердими  побутовими відходами шляхом облаштування  майданчиків для збору ТПВ</t>
  </si>
  <si>
    <t>Введенська селищна  рада</t>
  </si>
  <si>
    <t>Ініціативна група Тернівського НВК</t>
  </si>
  <si>
    <t>Тепла будівля - запорука  здоров'я</t>
  </si>
  <si>
    <t>Новопрокровська селищна рада</t>
  </si>
  <si>
    <t>Громадська організація "Покрова"</t>
  </si>
  <si>
    <t>Завершення енергозберігаючих заходів в сільському будинку культури смт Новопокровка - запорука стабільного функціонування закладу</t>
  </si>
  <si>
    <t>Ініціативна група села Волохів Яр</t>
  </si>
  <si>
    <t>Шевченківський район</t>
  </si>
  <si>
    <t>Аркадівська  сільська рада</t>
  </si>
  <si>
    <t xml:space="preserve">Ініціативна група села Аркадівка </t>
  </si>
  <si>
    <t>Ініціативна  група села Петрівка</t>
  </si>
  <si>
    <t>З турботою про  дітей (капітальний ремонт по заміні вікон)</t>
  </si>
  <si>
    <t>Старовірівська сільська рада</t>
  </si>
  <si>
    <t>Ініціативна  група села Старовірівка</t>
  </si>
  <si>
    <t>Наша мрія - школа тепла, світла (капітальний ремонт по заміні вікон)</t>
  </si>
  <si>
    <t>Ініціативна  група села Борівське</t>
  </si>
  <si>
    <t>Шевченківська районна рада</t>
  </si>
  <si>
    <t>Ініціативна група громадян селища Шевченкове</t>
  </si>
  <si>
    <t>Нове віконечко - гріє, як сонечко</t>
  </si>
  <si>
    <t>Шевченківська селищна рада</t>
  </si>
  <si>
    <t>Ініціативна група села Раївка</t>
  </si>
  <si>
    <t>Заміна старих дерев'яних вікон та дверей на енергозберігаючі в Раївському сільському клубі</t>
  </si>
  <si>
    <t>Сподобівська сільська рада</t>
  </si>
  <si>
    <t>Ініціативна група села Сподобівка</t>
  </si>
  <si>
    <t>Школа наша рідний дім, нехай тепло буде в нім</t>
  </si>
  <si>
    <t>Місто Ізюм</t>
  </si>
  <si>
    <t>Ізюмська міська рада</t>
  </si>
  <si>
    <t>Ініціативна група міста Ізюм</t>
  </si>
  <si>
    <t>Тепло в оселі - тепло на душі</t>
  </si>
  <si>
    <t>Громадська організаці "Рада ветеранів"</t>
  </si>
  <si>
    <t>Тепло та світло для нашої душі</t>
  </si>
  <si>
    <t>Ініціативна група ДНЗ № 2</t>
  </si>
  <si>
    <t>Ініціативна група Ізюмського ЦДЮТ</t>
  </si>
  <si>
    <t>Капітальний ремонт по заміні вікон на енергозберігаючі металопластикові в Ізюмському центрі дитячої та юнацької творчості</t>
  </si>
  <si>
    <t xml:space="preserve">Ізюмська міська рада </t>
  </si>
  <si>
    <t>ОСББ "Оберіг -Ізюм"</t>
  </si>
  <si>
    <t>Збережемо надбання націїї - захистимо будинок від руйнації</t>
  </si>
  <si>
    <t>Місто Куп'янськ</t>
  </si>
  <si>
    <t>Куп'янська міська рада</t>
  </si>
  <si>
    <t>ОСББ "Вікторія -11"</t>
  </si>
  <si>
    <t>Теплий дім "Вікторія -11"</t>
  </si>
  <si>
    <t>Куп'янське міське товариство інвалідів- волонтерів та інвалідів локальних війн "Вікторія"</t>
  </si>
  <si>
    <t>Впровадження сучасних енергозберігаючих  технологій для реабілітаційного центру "Вікторія"</t>
  </si>
  <si>
    <t>Куп’янська міська рада</t>
  </si>
  <si>
    <t>Ініціативна група мешканців мікрорайону Ювілейний Куп’янського ДНЗ №8</t>
  </si>
  <si>
    <t>Ініціативна група громадян будинку №49, проспект Конституції, м.Куп’янськ</t>
  </si>
  <si>
    <t>Теплий дім - теплий будинок</t>
  </si>
  <si>
    <t>Ініціативна група смт. Ківшарівка</t>
  </si>
  <si>
    <t>Подаруємо тепло дітям</t>
  </si>
  <si>
    <t>ОСББ «Промінь-33»</t>
  </si>
  <si>
    <t>Майстерня відновлення народних традицій у Куп’янському краєзнавчому музеї</t>
  </si>
  <si>
    <t>Джерельна вода в наших долонях!</t>
  </si>
  <si>
    <t xml:space="preserve">Лозівська міська рада </t>
  </si>
  <si>
    <t>Ініціативна група  користувачів Юнацької бібліотеки відділу культури</t>
  </si>
  <si>
    <t>Хобі-drive - простір для творчих ідей (створення та облаштування дитячої ігрової зони гармонійного розвитку юних користувачів Юнацької бібліотеки)</t>
  </si>
  <si>
    <t>Ініціативна група музикантів Лозівського муніципального духового оркестру</t>
  </si>
  <si>
    <t>Духовий оркестр - краса і гордість Лозівщини (придбання музичних інструментів для Лозівського муніципального духового оркестру)</t>
  </si>
  <si>
    <t>Панютинська селищна рада міста Лозова Харківської області</t>
  </si>
  <si>
    <r>
      <t xml:space="preserve">Ініціативна група </t>
    </r>
    <r>
      <rPr>
        <b/>
        <sz val="10"/>
        <rFont val="Times New Roman"/>
        <family val="1"/>
      </rPr>
      <t>л</t>
    </r>
    <r>
      <rPr>
        <sz val="10"/>
        <rFont val="Times New Roman"/>
        <family val="1"/>
      </rPr>
      <t>юдей похилого віку смт. Панютине</t>
    </r>
  </si>
  <si>
    <t>Джерело натхнення (облаштування приміщення для роботи клубу активного дозвілля людей похилого віку смт. Панютине)</t>
  </si>
  <si>
    <t xml:space="preserve">Ініціативна група батьків Лозівського дошкільного навчального закладу (ясла-садок) №4 "Золотий ключик" </t>
  </si>
  <si>
    <t>Чарівний світ розвитку дитини (придбання обладнання для сенсорної кімнати в Лозівський дошкільний навчальний заклад (ясла-садок) №4 "Золотий ключик")</t>
  </si>
  <si>
    <t>Лозівська міська рада Харківської області</t>
  </si>
  <si>
    <t>Ініціативна група батьків Лозівського дошкільного навчального закладу (ясла-садка) №3 "Чебурашка"</t>
  </si>
  <si>
    <t>Сонце у дитячих долоньках (впровадження інноваційних енергозберігаючих технологій в Лозівському ДНЗ (яслах-садку) №3 "Чебурашка")</t>
  </si>
  <si>
    <t xml:space="preserve">Ініціативна група батьків Панютинської загальноосвітньої школи І-ІІІ ступенів №1 </t>
  </si>
  <si>
    <t>Лозівська міська рада</t>
  </si>
  <si>
    <t>Ініціативна група батьків Лозівського ДНЗ (ясла-садок) №8 "Дзвіночок"</t>
  </si>
  <si>
    <t>Ініціативна група громадян міста Лозова та Лозівського району</t>
  </si>
  <si>
    <t>Медична допомога на селі за європейськими стандартами (забезпечення своєчасного медичної допомоги мешканцям Лозівського району шляхом придбання велосипедів для медичних працівників)</t>
  </si>
  <si>
    <t>Ініціативна група громадян міста Лозова</t>
  </si>
  <si>
    <t>Соляний рай</t>
  </si>
  <si>
    <t>Без господаря й двір плаче (придбання та встановлення елементів благоустрою на прибудинковій території)</t>
  </si>
  <si>
    <t xml:space="preserve">Ініціативна група батьків Лозівської гімназії </t>
  </si>
  <si>
    <t xml:space="preserve">Європейський вибір починається в школі (придбання обладнання для облаштування кабінету іноземної мови Лозівської гімназії) </t>
  </si>
  <si>
    <t>Місто Люботин</t>
  </si>
  <si>
    <t xml:space="preserve">Люботинська міська рада </t>
  </si>
  <si>
    <t>Паркова зона - зона активного відпочинку дітей (облаштування ігрового майданчика по вул. Водянській, 8 в м.Люботин)</t>
  </si>
  <si>
    <t xml:space="preserve">Ініціативна група Люботинського дошкільного навчального закладу (ясел-садка) № 4 </t>
  </si>
  <si>
    <t>Дитячий майданчик нашої мрії (встановлення дитячого ігрового майданчика на території Люботинського дошкільного навчального закладу (ясел-садка) № 4 )</t>
  </si>
  <si>
    <t>Ініціативна група мешканців житлових будинків по вул. Індустріальній та прилеглих вулиць</t>
  </si>
  <si>
    <t>Парк пригод (придбання та встановлення обладнання мотузкового парку у міському парку м.Люботина)</t>
  </si>
  <si>
    <t>Відродження народних традицій в м.Люботині (створення центру народної творчості на базі краєзнавчого музею)</t>
  </si>
  <si>
    <t xml:space="preserve">Люботин – велосипедне місто (придбання та встановлення велосипедних парковок по м.Люботин)
</t>
  </si>
  <si>
    <t>Люботинська  міська  рада</t>
  </si>
  <si>
    <t>Ініціативна група міста Люботин</t>
  </si>
  <si>
    <t>Дитячий спортивний майданчик "Північний"</t>
  </si>
  <si>
    <t xml:space="preserve">Чарівний світ сенсорної кімнати </t>
  </si>
  <si>
    <t>Місто Первомайський</t>
  </si>
  <si>
    <t>Первомайська міська рада</t>
  </si>
  <si>
    <t>Ініціативна група міста Первомайський</t>
  </si>
  <si>
    <t>Світло на моїй вулиці</t>
  </si>
  <si>
    <t>З теплотою до пацієнтів</t>
  </si>
  <si>
    <t>Теплоізоляція трубопроводів тепломережі ЗОШ № 5</t>
  </si>
  <si>
    <t>Реконструкція зовнішньго освітлення по вул.Кільцева</t>
  </si>
  <si>
    <t>Сонечко в віконечко</t>
  </si>
  <si>
    <t>Теплоізоляція трубопроводів тепломережі ЗОШ № 6</t>
  </si>
  <si>
    <t>Найкраще дітям</t>
  </si>
  <si>
    <t>Місто Харків</t>
  </si>
  <si>
    <t>Ініціативна група гімназії №34</t>
  </si>
  <si>
    <t>Молодь обирає спорт</t>
  </si>
  <si>
    <t>Місто Чугуїв</t>
  </si>
  <si>
    <t>Чугуївська міська рада</t>
  </si>
  <si>
    <t>Ресурсний клас - дорога в світ рівних можливостей</t>
  </si>
  <si>
    <t>Спортивна площадка у с. Клугино-Башкирівка м. Чугуєва – запорука здоров’я</t>
  </si>
  <si>
    <t>Ініціативна група міста Чугуєва</t>
  </si>
  <si>
    <t>Допомога поруч</t>
  </si>
  <si>
    <t>Бібліотека – центр спілкування та інтелектуального розвитку дітей та підлітків</t>
  </si>
  <si>
    <t>ОСББ ОВ "Промінь"</t>
  </si>
  <si>
    <t>Сучасний комфорт – це економія енергозбереження</t>
  </si>
  <si>
    <t>Сонячне літо для золотого віку</t>
  </si>
  <si>
    <t>"Арт-алея" - майстерня під відкритим небом, що надихає на творчість….</t>
  </si>
  <si>
    <t>Старосалтівська селищна ОТГ</t>
  </si>
  <si>
    <t>Зручно та органічно</t>
  </si>
  <si>
    <t>…І діти нам віддячать</t>
  </si>
  <si>
    <t>Здорова нація - запорука майбутнього України</t>
  </si>
  <si>
    <t>О  спорт - ти сила</t>
  </si>
  <si>
    <t>Все краще для малечі</t>
  </si>
  <si>
    <t>Старосалтівська селищна ОТГ, село Кирилівка</t>
  </si>
  <si>
    <t>Засвітить сонечко і у наше віконечко</t>
  </si>
  <si>
    <t>Старосалтівська ОТГ</t>
  </si>
  <si>
    <t>Ініціативна група "Хотімляни" села Хотімля</t>
  </si>
  <si>
    <t>Дитяча радість</t>
  </si>
  <si>
    <t>Ініціативна група громадян села Шестаково</t>
  </si>
  <si>
    <t xml:space="preserve">Лелека надії  (Заміна старих вікон на енергозберігаючі в амбулаторії загальної практики - сімейної медицини с. Шестакове) </t>
  </si>
  <si>
    <t xml:space="preserve">Модернізація  котельні як основний  спосіб енергозбереження </t>
  </si>
  <si>
    <t>Ініціатитвна група громадян "Зарічани"</t>
  </si>
  <si>
    <t>Світлі вулиці Зарічного</t>
  </si>
  <si>
    <t>Мереф'янська міська рада</t>
  </si>
  <si>
    <t>Ініціативна група батьків учнів Мереф'янського медичного ліцею</t>
  </si>
  <si>
    <t>Заміна вікон та дверей на енергозберігаючі в Мереф'янському медичному ліцеї</t>
  </si>
  <si>
    <t>Ініціативна група батьків вихованців Мереф'янського ДНЗ №3</t>
  </si>
  <si>
    <t>Ремонт даху та ливневої системи у Мереф'янському дошкільному навчальному закладі (ясла-садок) №3</t>
  </si>
  <si>
    <t>Ініціативна група батьків учнів Мереф'янського ліцею імені Героя Радянського Союзу В.Мірошниченка</t>
  </si>
  <si>
    <t>Капітальний ремонт системи опалення у Мереф'янському ліцеї імені Героя Радянського Союзу В.П.Мірошниченка</t>
  </si>
  <si>
    <t>Ініціативна група батьків учнів Мереф'янської загальноосвітньої школи I-III ступенів №3</t>
  </si>
  <si>
    <t>Тепла школа - здорова нація. Заміна вікон на енергозберігаючі у приміщенні Мереф'янської ЗОШ I-III ступенів №3</t>
  </si>
  <si>
    <t>Ініціативна група батьків учнів Утківської ЗОШ I-III ступенів</t>
  </si>
  <si>
    <t xml:space="preserve">Заміна системи опалення в Утківській загальноосвітній школі I-III ступенів </t>
  </si>
  <si>
    <t>Молодіжна громадська організація "Майбутнє Мерефи"</t>
  </si>
  <si>
    <t>Ініціативна група громадян Мереф'янської міської об'єднаної територіальної громади</t>
  </si>
  <si>
    <t>Організація спортивно-ігрового осередку для дітей Мереф'янського ДНЗ №4</t>
  </si>
  <si>
    <t>Роганська селищна ОТГ</t>
  </si>
  <si>
    <t xml:space="preserve">Ініціативна група селища Рогань      </t>
  </si>
  <si>
    <t>Сучасні інформаційно-компютерні  технології у вивченні іноземних мов учнями</t>
  </si>
  <si>
    <t>Чкалівська селищна ОТГ</t>
  </si>
  <si>
    <t>Ініціативна група села Іванівка</t>
  </si>
  <si>
    <t>Учню сільської школи комфортні умови навчання</t>
  </si>
  <si>
    <t>Громадська організація "Моя громада"</t>
  </si>
  <si>
    <t>Затишна амбулаторія</t>
  </si>
  <si>
    <t>Ініціативна група мешканців буд. №4,5,6 по вул. Перемога</t>
  </si>
  <si>
    <t xml:space="preserve">Теплий наш дім
</t>
  </si>
  <si>
    <t>Здоров'я дітей сьогодні - здорове покоління завтра</t>
  </si>
  <si>
    <t>Кутьківська сільська рада</t>
  </si>
  <si>
    <t>Ініціативна група села Кутьківка</t>
  </si>
  <si>
    <t>ОСББ "Наша мрія"</t>
  </si>
  <si>
    <t>Лети наша мріє, як голуб  надії, на нову покрівлю  з теплом до людей</t>
  </si>
  <si>
    <t>Козачолопанська селищна рада</t>
  </si>
  <si>
    <t>Ініціативна група селища Козача Лопань</t>
  </si>
  <si>
    <t>Ізюмська районна  рада</t>
  </si>
  <si>
    <t>Затишна  школа - рідному селу</t>
  </si>
  <si>
    <t>Ініціативна група ДНЗ № 9</t>
  </si>
  <si>
    <t xml:space="preserve">Капітальний ремонт по заміні дерев’яних віконних блоків на енергозберігаючі металопластикові у Ізюмському дошкільному закладі (ясла-садок) № 9 </t>
  </si>
  <si>
    <t>Ініціативна група ДНЗ №14</t>
  </si>
  <si>
    <t xml:space="preserve">Знання правил дорожнього руху - запорука майбутнього наших дітей </t>
  </si>
  <si>
    <t>Залиши дітям чистуЗемлю</t>
  </si>
  <si>
    <t>Ініціативна група села П'ятницьке</t>
  </si>
  <si>
    <t>Наша бібліотека тепла та світла</t>
  </si>
  <si>
    <t>Есхарівська  селищна рада</t>
  </si>
  <si>
    <t>Ініціативна група селища Есхар</t>
  </si>
  <si>
    <t>Поточний ремонт  приміщень Есхарівського  селищного будинку культури (заміна вікон та дверей)</t>
  </si>
  <si>
    <t>Ініціативна група батьків ДНЗ "Ялинка"</t>
  </si>
  <si>
    <t>Ініціативна група ДНЗ "Промінець"</t>
  </si>
  <si>
    <t>Берегиня</t>
  </si>
  <si>
    <t>Бірківська сільська рада</t>
  </si>
  <si>
    <t>Ініціативна група села Бірки</t>
  </si>
  <si>
    <t>Здорові діти - щастя родини й нашої неньки України! (обладнання спортивного залу Бірківського дошкільного закладу (ясла-садок))</t>
  </si>
  <si>
    <t>Ініціативна група села Молодова</t>
  </si>
  <si>
    <t>Ініціатива група "Олімпійці" смт Старий Салтів</t>
  </si>
  <si>
    <t>Ініціативна група "Коники" смт Старий Салтів</t>
  </si>
  <si>
    <t>Ініціативна група "Мрійники" смт Старий Салтів</t>
  </si>
  <si>
    <t>Ініціатива група "Чародійники" смт Старий Салтів</t>
  </si>
  <si>
    <t>Ініціатива група "Оптимісти" смт Старий Салтів</t>
  </si>
  <si>
    <t>Ініціативна група "Родина"</t>
  </si>
  <si>
    <t>Назва району / ОТГ / міста</t>
  </si>
  <si>
    <t>Старосалтівська об'єднана територіальна громада</t>
  </si>
  <si>
    <t>Роганська об'єднана територіальна громада</t>
  </si>
  <si>
    <t>Чкалівська об'єднана територіальна громада</t>
  </si>
  <si>
    <t>Ініціативна група села Різуненкове</t>
  </si>
  <si>
    <t>Капітальний ремонт по заміні вікон на енергозберігаючі металопластикові в ІДНЗ №14 по вул.Педагогічній, 5 м.Ізюм</t>
  </si>
  <si>
    <t>Капітальний ремонт покрівлі Комунальної установи Мереф'янської міської ради "Мереф'янський міський будинок культури"</t>
  </si>
  <si>
    <t>Харківська міська рада</t>
  </si>
  <si>
    <t>Ініціативна група батьків дітей ДНЗ № 12</t>
  </si>
  <si>
    <t>Ініціативна група мешканців міста Люботина</t>
  </si>
  <si>
    <t xml:space="preserve">Ініціативна група краєзнавців міста Люботина
</t>
  </si>
  <si>
    <t>Облаштування дитячого майданчику по вул. Індустріальній 7, м.Люботин</t>
  </si>
  <si>
    <t>Активне дозвілля - запорука здоров'я нації (облаштування дитячого майданчика по вул.Першотравневій, 34 в м.Люботин)</t>
  </si>
  <si>
    <t xml:space="preserve">ініціативна група громадян міста Люботин </t>
  </si>
  <si>
    <t>Кам'яноярузька сільська рада</t>
  </si>
  <si>
    <t>Ініціативна група села Нечволодівка</t>
  </si>
  <si>
    <t>Здорові діти - сильна нація - міцна держава!</t>
  </si>
  <si>
    <t xml:space="preserve">Ініціативна група села Кучерівка  </t>
  </si>
  <si>
    <t>Тепла будівля - запорука успішної роботи бібліотеки</t>
  </si>
  <si>
    <t>Перелік міні-проектів - переможців обласного конкурсу міні-проектів розвитку територіальних громад "РАЗОМ В МАЙБУТНЄ" у 2017 році</t>
  </si>
  <si>
    <t>Заміна старих вікон на енергозберігаючі в Вільшанській ЗОШ І-ІІІ ст.</t>
  </si>
  <si>
    <t>Часткова заміна вікон в Кутьківській ЗОШ І-ІІ ст.</t>
  </si>
  <si>
    <t>Ініціативна група міста Барвінкове</t>
  </si>
  <si>
    <t>Дітям тепліше - батькам спокійніше</t>
  </si>
  <si>
    <t xml:space="preserve">Ініціативна група жителів села Семенівка </t>
  </si>
  <si>
    <t>Ініціативна група села Сінне</t>
  </si>
  <si>
    <t>Ініціативна група громадян села Калинове</t>
  </si>
  <si>
    <t>Золочівська районна рада, Малорогозянська сільська ради</t>
  </si>
  <si>
    <t>Гур'єво Козачанська сільська рада</t>
  </si>
  <si>
    <t xml:space="preserve">ЗАТИШНА ШКОЛА (заміна вхідних дверей Серпневого навчально-виховного комплексу загальноосвітньої школи І-ІІІ ступенів – дошкільного навчального закладу) 
</t>
  </si>
  <si>
    <t xml:space="preserve">Ініціативна група   батьківського комітету Огульцівської    ЗОШ І-ІІІ ступенів
</t>
  </si>
  <si>
    <t>Ініціативна група "Центр" міста Валки</t>
  </si>
  <si>
    <t>Ініціативна група мешканців будинку № 2 по вул. Перемога</t>
  </si>
  <si>
    <t xml:space="preserve">Надійні водогони – крок до об’єднання громад (заміна аварійних ділянок водогонів до важливих соціальних об’єктів населених пунктів Валківського району)
</t>
  </si>
  <si>
    <t>Ініціативна група села Чорне</t>
  </si>
  <si>
    <t>Великогоміль- шанська сільська рада</t>
  </si>
  <si>
    <t>Ініціативна група батьків учнів Шебелинської      ЗОШ І-ІІІ ступенів</t>
  </si>
  <si>
    <t>Шелудьківська сільська рада</t>
  </si>
  <si>
    <t>Золочівська громадська організація "Майбутнє" села Феськи</t>
  </si>
  <si>
    <t>Громадська організація      "Надія-К"</t>
  </si>
  <si>
    <t>Ініціативна група  села Андріївка "Від мрій до дій"</t>
  </si>
  <si>
    <t xml:space="preserve">Кегичівська районна рада, Андріївська сільська рада </t>
  </si>
  <si>
    <t>Кегичівська районна рада, Бесарабівська сільська ради</t>
  </si>
  <si>
    <t>Ініціативна група села Парасковія</t>
  </si>
  <si>
    <t>Ініціативна група села Красне</t>
  </si>
  <si>
    <t>Ініціативна група села Коханівка</t>
  </si>
  <si>
    <t>Ініціативна група села Розсохувата</t>
  </si>
  <si>
    <t>Коломацька  районна рада, Коломацька селищна ради</t>
  </si>
  <si>
    <t>Ініціативна група мешканців села Петрівка</t>
  </si>
  <si>
    <t>Ініціативна група мешканців села Ясна Поляна</t>
  </si>
  <si>
    <t>Ініціативна група мешканців села Зоряне</t>
  </si>
  <si>
    <t xml:space="preserve">Ініціативна група мешканців села Піщанка </t>
  </si>
  <si>
    <t xml:space="preserve">Ініціативна група села Вознесенського </t>
  </si>
  <si>
    <t>Ініціативна група села Березівка</t>
  </si>
  <si>
    <t>Тепло в культуру - добро в серця</t>
  </si>
  <si>
    <t xml:space="preserve">Тепло в фельдшерському пункті - тепло в душі пацієнта </t>
  </si>
  <si>
    <t>Ініціативна група "Перспектива" села Колонтаїв</t>
  </si>
  <si>
    <t xml:space="preserve"> Ініціативна група села Слобідка</t>
  </si>
  <si>
    <t xml:space="preserve">Ініціативна група села Благодатівка </t>
  </si>
  <si>
    <t xml:space="preserve">Ініціативна група громадян села Бунакове     </t>
  </si>
  <si>
    <t xml:space="preserve">Ініціативна група громадян селища Миролюбівка      </t>
  </si>
  <si>
    <t>Ініціативна група жителів села Миколаївка</t>
  </si>
  <si>
    <t xml:space="preserve">Ініціативна група громадян села Садове      </t>
  </si>
  <si>
    <t xml:space="preserve">Ініціативна група жителів села Тихопілля      </t>
  </si>
  <si>
    <t xml:space="preserve">Ініціативна група громадян села Олександрівка      </t>
  </si>
  <si>
    <t xml:space="preserve">Ініціативна група жителів села Світловщина      </t>
  </si>
  <si>
    <t xml:space="preserve">Тепла школа-запорука здоров'я - здорова нація (капітальний ремонт вікон та дверей в Шатівському НВК із заміною на енергозберігаючі)  </t>
  </si>
  <si>
    <t>Ініціативна група села Сосонівка</t>
  </si>
  <si>
    <t>Ініціативна група села Дубові Гряди</t>
  </si>
  <si>
    <t>Громадська організація       "Проміні сонця"</t>
  </si>
  <si>
    <t>Ініціативна група села Мар'ївка</t>
  </si>
  <si>
    <t>Ініціативна група мешканців села Липці</t>
  </si>
  <si>
    <t>Ініціативна група сіл Покотилівка</t>
  </si>
  <si>
    <t>Здорові діти - здорове  майбутнє</t>
  </si>
  <si>
    <t>Створення спортивно-оздоровчого комплексу "Олімп" в приміщенні колишньої газової котельні</t>
  </si>
  <si>
    <t>Надійні вікна - міцне здоров'я дітей</t>
  </si>
  <si>
    <t>Енергозбереження - крок до майбутнього… (капітальний ремонт по заміні вікон в Борівській ЗОШ І-ІІІ ступенів)</t>
  </si>
  <si>
    <t>Чисте довкілля в нашому дворі - запорука здоров’я дітей</t>
  </si>
  <si>
    <t>Ініціативна група батьків учнів Шелудьківського ліцею</t>
  </si>
  <si>
    <t>Подаруй дітям тепло</t>
  </si>
  <si>
    <t>Ініціативна група смт.Ківшарівка</t>
  </si>
  <si>
    <t>Даруймо світло!</t>
  </si>
  <si>
    <t>Громадська організація "Спілка художників та майстрів Куп’янщини"</t>
  </si>
  <si>
    <t>Ініціативна група будинку № 62 смт. Ківшарівка</t>
  </si>
  <si>
    <t>Збережемо тепло - буде в громаді добро (заміна старих вікон і дверей на енергозберігаючі в Панютинській ЗОШ І-ІІІ ступенів №1 )</t>
  </si>
  <si>
    <t>Здорове харчування - запорука здоров'я» (проведення капітального ремонту харчоблоку в Лозівському ДНЗ (ясла-садок) №8 "Дзвіночок")</t>
  </si>
  <si>
    <t>ОСББ "1-20"</t>
  </si>
  <si>
    <t>ОСББ "4-9"</t>
  </si>
  <si>
    <t>Бібліотека – інформаційна платформа розвитку громади (створення на базі Люботинської центральної бібліотеки потужного сучасного інформаційного центру)</t>
  </si>
  <si>
    <t>Міська громадська організація "Центр розвитку громади міста Люботин"</t>
  </si>
  <si>
    <t xml:space="preserve">Спортивний майданчик "Перший крок до успіху"
</t>
  </si>
  <si>
    <t xml:space="preserve">Ініціативна група мешканців села Клугино-Башккирівка міста Чугуєва </t>
  </si>
  <si>
    <t>Ініціативна група Чугуївської батьків дітей міста Чугуєва з особливими освітніми потребами</t>
  </si>
  <si>
    <t>1 номінація - "Енергоефективність та енергозбереження"</t>
  </si>
  <si>
    <t>2 номінація - "Чисте довкілля"</t>
  </si>
  <si>
    <t>3 номінація - "Добробут громад"</t>
  </si>
  <si>
    <t>Ініціативна група села Григорівка</t>
  </si>
  <si>
    <t xml:space="preserve">Здійснення заходів, спрямованих на покращення санітарно-екологічного стану території громади шляхом облаштування контейнерних майданчиків для роздільного збирання твердих побутових відходів №1 для житлового масиву "Черемушки" смт.Близнюки </t>
  </si>
  <si>
    <t>У "Берізці" тепло всім: і дорослим, і малим</t>
  </si>
  <si>
    <t>Ініціативна група Богодухівського ДНЗ  № 5 "Ялинка"</t>
  </si>
  <si>
    <t>Ініціативна група "МИ ЗМОЖЕМО"</t>
  </si>
  <si>
    <t>Новоолександ- рівська сільська рада</t>
  </si>
  <si>
    <t>Зачепилівський район                          Зачепилівський район</t>
  </si>
  <si>
    <t>Зміївський район                                                                                Зміївський район</t>
  </si>
  <si>
    <t>Золочівський район                                                                                                       Золочівський район</t>
  </si>
  <si>
    <t>Красноградський район                                                                                                                                                                                                      Красноградський район</t>
  </si>
  <si>
    <t>Чим більше світла людям подаруєш, тим більш світлішим у житті стаєшь</t>
  </si>
  <si>
    <t>Краснокутський район                                                                                                                                                                                                       Краснокутський район</t>
  </si>
  <si>
    <t>Тепло в душі - музика в серці</t>
  </si>
  <si>
    <t>Первомайський район                                                                                                            Первомайський район</t>
  </si>
  <si>
    <t>Харківський район                                                                                         Харківський район</t>
  </si>
  <si>
    <t>Енергія і тепло заради майбутнього - Збережемо тепло - Збережемо Україну! (поточний ремонт та утеплення системи централізованого теплопостачання для подальшої модернізації в житловому будинку ОСББ "1-20")</t>
  </si>
  <si>
    <t xml:space="preserve">Впроваджуємо енергозберігаючі технології разом
"Збережи тепло в будинку"
</t>
  </si>
  <si>
    <t xml:space="preserve">                              Місто Лозова                                                                                                                                                                                                                                                                                 Місто Лозова</t>
  </si>
  <si>
    <t>Не дай душі зачерствіти, підтримай сільського трудівника</t>
  </si>
  <si>
    <t xml:space="preserve">Спорт і здоров'я - наш  стиль життя </t>
  </si>
  <si>
    <t>Волоховоярська сільська рада</t>
  </si>
  <si>
    <t>Сільський будинок культури - осередок дозвілля сільської громади</t>
  </si>
  <si>
    <t xml:space="preserve">                                                              Мереф'янська об'єднана територіальна громада</t>
  </si>
  <si>
    <t>Подаруймо дітям - казку</t>
  </si>
  <si>
    <t>Наш вибір - здоровий спосіб життя</t>
  </si>
  <si>
    <t>№ з/п</t>
  </si>
  <si>
    <t>ЗАГАЛЬНИЙ ОБСЯГ фінансування міні-проекту, грн</t>
  </si>
  <si>
    <t>ЗАГАЛОМ по 420 міні-проектам:</t>
  </si>
  <si>
    <t>ЗАТВЕРДЖЕНО
Рішенням  Конкурсного  комітету
обласного конкурсу міні-проектів
розвитку територіальних громад
           «Разом в майбутнє»                                                                        (протокол засідання від 17.05.2017 № 3)</t>
  </si>
  <si>
    <t>Кошти КОНКУРСАНТА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</si>
</sst>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[$-FC22]d\ mmmm\ yyyy&quot; р.&quot;;@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_р_._-;\-* #,##0_р_._-;_-* &quot;-&quot;??_р_._-;_-@_-"/>
    <numFmt numFmtId="169" formatCode="0.000"/>
    <numFmt numFmtId="170" formatCode="0.0"/>
    <numFmt numFmtId="171" formatCode="_-* #,##0.000_р_._-;\-* #,##0.0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165" fontId="6" fillId="33" borderId="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66" fontId="3" fillId="33" borderId="10" xfId="58" applyNumberFormat="1" applyFont="1" applyFill="1" applyBorder="1" applyAlignment="1">
      <alignment vertical="top" wrapText="1"/>
    </xf>
    <xf numFmtId="166" fontId="8" fillId="33" borderId="12" xfId="58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 shrinkToFit="1"/>
    </xf>
    <xf numFmtId="0" fontId="11" fillId="33" borderId="11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64" fontId="9" fillId="2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7" fontId="3" fillId="33" borderId="10" xfId="58" applyNumberFormat="1" applyFont="1" applyFill="1" applyBorder="1" applyAlignment="1">
      <alignment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168" fontId="10" fillId="34" borderId="17" xfId="58" applyNumberFormat="1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67" fontId="8" fillId="33" borderId="12" xfId="58" applyNumberFormat="1" applyFont="1" applyFill="1" applyBorder="1" applyAlignment="1">
      <alignment vertical="top" wrapText="1"/>
    </xf>
    <xf numFmtId="167" fontId="3" fillId="33" borderId="11" xfId="58" applyNumberFormat="1" applyFont="1" applyFill="1" applyBorder="1" applyAlignment="1">
      <alignment vertical="top" wrapText="1"/>
    </xf>
    <xf numFmtId="167" fontId="3" fillId="33" borderId="18" xfId="58" applyNumberFormat="1" applyFont="1" applyFill="1" applyBorder="1" applyAlignment="1">
      <alignment vertical="top" wrapText="1"/>
    </xf>
    <xf numFmtId="167" fontId="31" fillId="33" borderId="10" xfId="0" applyNumberFormat="1" applyFont="1" applyFill="1" applyBorder="1" applyAlignment="1">
      <alignment horizontal="center" vertical="center" wrapText="1"/>
    </xf>
    <xf numFmtId="167" fontId="4" fillId="33" borderId="18" xfId="0" applyNumberFormat="1" applyFont="1" applyFill="1" applyBorder="1" applyAlignment="1">
      <alignment horizontal="center" vertical="top" wrapText="1"/>
    </xf>
    <xf numFmtId="167" fontId="3" fillId="0" borderId="10" xfId="58" applyNumberFormat="1" applyFont="1" applyBorder="1" applyAlignment="1">
      <alignment vertical="top" wrapText="1"/>
    </xf>
    <xf numFmtId="167" fontId="3" fillId="33" borderId="12" xfId="58" applyNumberFormat="1" applyFont="1" applyFill="1" applyBorder="1" applyAlignment="1">
      <alignment vertical="top" wrapText="1"/>
    </xf>
    <xf numFmtId="167" fontId="8" fillId="33" borderId="11" xfId="58" applyNumberFormat="1" applyFont="1" applyFill="1" applyBorder="1" applyAlignment="1">
      <alignment vertical="top" wrapText="1"/>
    </xf>
    <xf numFmtId="167" fontId="8" fillId="33" borderId="19" xfId="58" applyNumberFormat="1" applyFont="1" applyFill="1" applyBorder="1" applyAlignment="1">
      <alignment vertical="top" wrapText="1"/>
    </xf>
    <xf numFmtId="167" fontId="8" fillId="33" borderId="10" xfId="58" applyNumberFormat="1" applyFont="1" applyFill="1" applyBorder="1" applyAlignment="1">
      <alignment vertical="top" wrapText="1"/>
    </xf>
    <xf numFmtId="167" fontId="8" fillId="33" borderId="12" xfId="58" applyNumberFormat="1" applyFont="1" applyFill="1" applyBorder="1" applyAlignment="1">
      <alignment vertical="top"/>
    </xf>
    <xf numFmtId="167" fontId="2" fillId="33" borderId="10" xfId="0" applyNumberFormat="1" applyFont="1" applyFill="1" applyBorder="1" applyAlignment="1">
      <alignment horizontal="center" vertical="top" wrapText="1"/>
    </xf>
    <xf numFmtId="167" fontId="3" fillId="33" borderId="10" xfId="58" applyNumberFormat="1" applyFont="1" applyFill="1" applyBorder="1" applyAlignment="1">
      <alignment vertical="top"/>
    </xf>
    <xf numFmtId="167" fontId="3" fillId="33" borderId="18" xfId="58" applyNumberFormat="1" applyFont="1" applyFill="1" applyBorder="1" applyAlignment="1">
      <alignment vertical="top"/>
    </xf>
    <xf numFmtId="167" fontId="4" fillId="33" borderId="10" xfId="0" applyNumberFormat="1" applyFont="1" applyFill="1" applyBorder="1" applyAlignment="1">
      <alignment horizontal="center" vertical="top" wrapText="1"/>
    </xf>
    <xf numFmtId="167" fontId="8" fillId="33" borderId="20" xfId="58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166" fontId="50" fillId="0" borderId="10" xfId="58" applyNumberFormat="1" applyFont="1" applyBorder="1" applyAlignment="1">
      <alignment vertical="top" wrapText="1"/>
    </xf>
    <xf numFmtId="166" fontId="3" fillId="36" borderId="10" xfId="58" applyNumberFormat="1" applyFont="1" applyFill="1" applyBorder="1" applyAlignment="1">
      <alignment vertical="top" wrapText="1"/>
    </xf>
    <xf numFmtId="166" fontId="3" fillId="0" borderId="10" xfId="58" applyNumberFormat="1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166" fontId="3" fillId="33" borderId="18" xfId="58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167" fontId="3" fillId="33" borderId="21" xfId="58" applyNumberFormat="1" applyFont="1" applyFill="1" applyBorder="1" applyAlignment="1">
      <alignment vertical="top" wrapText="1"/>
    </xf>
    <xf numFmtId="167" fontId="3" fillId="33" borderId="22" xfId="58" applyNumberFormat="1" applyFont="1" applyFill="1" applyBorder="1" applyAlignment="1">
      <alignment vertical="top" wrapText="1"/>
    </xf>
    <xf numFmtId="167" fontId="8" fillId="33" borderId="23" xfId="58" applyNumberFormat="1" applyFont="1" applyFill="1" applyBorder="1" applyAlignment="1">
      <alignment vertical="top" wrapText="1"/>
    </xf>
    <xf numFmtId="0" fontId="2" fillId="33" borderId="24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167" fontId="3" fillId="33" borderId="24" xfId="58" applyNumberFormat="1" applyFont="1" applyFill="1" applyBorder="1" applyAlignment="1">
      <alignment vertical="top" wrapText="1"/>
    </xf>
    <xf numFmtId="167" fontId="3" fillId="33" borderId="25" xfId="58" applyNumberFormat="1" applyFont="1" applyFill="1" applyBorder="1" applyAlignment="1">
      <alignment vertical="top" wrapText="1"/>
    </xf>
    <xf numFmtId="0" fontId="31" fillId="33" borderId="1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top" wrapText="1"/>
    </xf>
    <xf numFmtId="167" fontId="4" fillId="33" borderId="25" xfId="0" applyNumberFormat="1" applyFont="1" applyFill="1" applyBorder="1" applyAlignment="1">
      <alignment horizontal="center" vertical="top" wrapText="1"/>
    </xf>
    <xf numFmtId="167" fontId="3" fillId="33" borderId="21" xfId="58" applyNumberFormat="1" applyFont="1" applyFill="1" applyBorder="1" applyAlignment="1">
      <alignment vertical="top"/>
    </xf>
    <xf numFmtId="0" fontId="11" fillId="33" borderId="27" xfId="0" applyFont="1" applyFill="1" applyBorder="1" applyAlignment="1">
      <alignment horizontal="center" vertical="top" wrapText="1"/>
    </xf>
    <xf numFmtId="0" fontId="2" fillId="33" borderId="24" xfId="0" applyNumberFormat="1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167" fontId="3" fillId="33" borderId="28" xfId="58" applyNumberFormat="1" applyFont="1" applyFill="1" applyBorder="1" applyAlignment="1">
      <alignment vertical="top" wrapText="1"/>
    </xf>
    <xf numFmtId="167" fontId="3" fillId="33" borderId="29" xfId="58" applyNumberFormat="1" applyFont="1" applyFill="1" applyBorder="1" applyAlignment="1">
      <alignment vertical="top" wrapText="1"/>
    </xf>
    <xf numFmtId="167" fontId="8" fillId="33" borderId="30" xfId="58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167" fontId="3" fillId="33" borderId="32" xfId="58" applyNumberFormat="1" applyFont="1" applyFill="1" applyBorder="1" applyAlignment="1">
      <alignment vertical="top" wrapText="1"/>
    </xf>
    <xf numFmtId="167" fontId="3" fillId="33" borderId="33" xfId="58" applyNumberFormat="1" applyFont="1" applyFill="1" applyBorder="1" applyAlignment="1">
      <alignment vertical="top" wrapText="1"/>
    </xf>
    <xf numFmtId="2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textRotation="90" wrapText="1"/>
    </xf>
    <xf numFmtId="0" fontId="9" fillId="33" borderId="37" xfId="0" applyFont="1" applyFill="1" applyBorder="1" applyAlignment="1">
      <alignment horizontal="center" vertical="center" textRotation="90" wrapText="1"/>
    </xf>
    <xf numFmtId="0" fontId="9" fillId="33" borderId="38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top" textRotation="90" wrapText="1"/>
    </xf>
    <xf numFmtId="0" fontId="9" fillId="33" borderId="37" xfId="0" applyFont="1" applyFill="1" applyBorder="1" applyAlignment="1">
      <alignment horizontal="center" vertical="top" textRotation="90" wrapText="1"/>
    </xf>
    <xf numFmtId="0" fontId="9" fillId="33" borderId="38" xfId="0" applyFont="1" applyFill="1" applyBorder="1" applyAlignment="1">
      <alignment horizontal="center" vertical="top" textRotation="90" wrapText="1"/>
    </xf>
    <xf numFmtId="0" fontId="10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textRotation="90" wrapText="1"/>
    </xf>
    <xf numFmtId="0" fontId="10" fillId="33" borderId="37" xfId="0" applyFont="1" applyFill="1" applyBorder="1" applyAlignment="1">
      <alignment horizontal="center" vertical="center" textRotation="90" wrapText="1"/>
    </xf>
    <xf numFmtId="0" fontId="10" fillId="33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164" fontId="9" fillId="2" borderId="42" xfId="0" applyNumberFormat="1" applyFont="1" applyFill="1" applyBorder="1" applyAlignment="1">
      <alignment horizontal="center" vertical="center" wrapText="1"/>
    </xf>
    <xf numFmtId="164" fontId="9" fillId="2" borderId="4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2"/>
  <sheetViews>
    <sheetView tabSelected="1" view="pageBreakPreview" zoomScale="60" zoomScaleNormal="80" zoomScalePageLayoutView="0" workbookViewId="0" topLeftCell="A29">
      <selection activeCell="Q5" sqref="Q5"/>
    </sheetView>
  </sheetViews>
  <sheetFormatPr defaultColWidth="9.140625" defaultRowHeight="15"/>
  <cols>
    <col min="1" max="1" width="6.28125" style="0" customWidth="1"/>
    <col min="2" max="2" width="10.140625" style="0" customWidth="1"/>
    <col min="3" max="3" width="11.00390625" style="0" customWidth="1"/>
    <col min="4" max="4" width="9.00390625" style="0" customWidth="1"/>
    <col min="5" max="5" width="16.7109375" style="0" customWidth="1"/>
    <col min="6" max="6" width="17.00390625" style="0" customWidth="1"/>
    <col min="7" max="7" width="27.57421875" style="0" customWidth="1"/>
    <col min="8" max="8" width="16.57421875" style="0" customWidth="1"/>
    <col min="9" max="9" width="13.140625" style="23" customWidth="1"/>
    <col min="10" max="10" width="13.57421875" style="0" customWidth="1"/>
    <col min="11" max="11" width="13.00390625" style="0" customWidth="1"/>
    <col min="12" max="12" width="13.28125" style="0" customWidth="1"/>
    <col min="13" max="13" width="15.140625" style="0" customWidth="1"/>
    <col min="14" max="14" width="14.28125" style="0" customWidth="1"/>
    <col min="15" max="15" width="14.7109375" style="0" customWidth="1"/>
    <col min="16" max="73" width="8.8515625" style="99" customWidth="1"/>
  </cols>
  <sheetData>
    <row r="1" spans="2:73" s="1" customFormat="1" ht="76.5" customHeight="1">
      <c r="B1" s="2"/>
      <c r="C1" s="2"/>
      <c r="D1" s="3"/>
      <c r="E1" s="2"/>
      <c r="F1" s="2"/>
      <c r="G1" s="4"/>
      <c r="H1" s="5"/>
      <c r="I1" s="6"/>
      <c r="J1" s="5"/>
      <c r="K1" s="5"/>
      <c r="L1" s="118" t="s">
        <v>1108</v>
      </c>
      <c r="M1" s="118"/>
      <c r="N1" s="118"/>
      <c r="O1" s="118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</row>
    <row r="2" spans="2:73" s="1" customFormat="1" ht="24" customHeight="1">
      <c r="B2" s="119" t="s">
        <v>1003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</row>
    <row r="3" spans="2:73" s="1" customFormat="1" ht="4.5" customHeight="1" thickBot="1">
      <c r="B3" s="2"/>
      <c r="C3" s="2"/>
      <c r="D3" s="3"/>
      <c r="E3" s="2"/>
      <c r="F3" s="2"/>
      <c r="G3" s="4"/>
      <c r="H3" s="5"/>
      <c r="I3" s="6"/>
      <c r="J3" s="5"/>
      <c r="K3" s="5"/>
      <c r="L3" s="5"/>
      <c r="M3" s="5"/>
      <c r="N3" s="5"/>
      <c r="O3" s="7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</row>
    <row r="4" spans="1:73" s="8" customFormat="1" ht="12.75" customHeight="1">
      <c r="A4" s="120" t="s">
        <v>1105</v>
      </c>
      <c r="B4" s="120" t="s">
        <v>0</v>
      </c>
      <c r="C4" s="120" t="s">
        <v>1</v>
      </c>
      <c r="D4" s="122" t="s">
        <v>984</v>
      </c>
      <c r="E4" s="122" t="s">
        <v>2</v>
      </c>
      <c r="F4" s="122" t="s">
        <v>3</v>
      </c>
      <c r="G4" s="114" t="s">
        <v>4</v>
      </c>
      <c r="H4" s="125" t="s">
        <v>5</v>
      </c>
      <c r="I4" s="126"/>
      <c r="J4" s="126"/>
      <c r="K4" s="126"/>
      <c r="L4" s="126"/>
      <c r="M4" s="126"/>
      <c r="N4" s="126"/>
      <c r="O4" s="116" t="s">
        <v>1106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</row>
    <row r="5" spans="1:73" s="9" customFormat="1" ht="51" customHeight="1">
      <c r="A5" s="121"/>
      <c r="B5" s="121"/>
      <c r="C5" s="121"/>
      <c r="D5" s="123"/>
      <c r="E5" s="123"/>
      <c r="F5" s="123"/>
      <c r="G5" s="115"/>
      <c r="H5" s="24" t="s">
        <v>6</v>
      </c>
      <c r="I5" s="93" t="s">
        <v>7</v>
      </c>
      <c r="J5" s="94" t="s">
        <v>8</v>
      </c>
      <c r="K5" s="95" t="s">
        <v>9</v>
      </c>
      <c r="L5" s="95" t="s">
        <v>10</v>
      </c>
      <c r="M5" s="95" t="s">
        <v>1109</v>
      </c>
      <c r="N5" s="95" t="s">
        <v>11</v>
      </c>
      <c r="O5" s="11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</row>
    <row r="6" spans="1:73" s="8" customFormat="1" ht="31.5" customHeight="1">
      <c r="A6" s="12">
        <v>1</v>
      </c>
      <c r="B6" s="10">
        <v>13</v>
      </c>
      <c r="C6" s="11">
        <v>1</v>
      </c>
      <c r="D6" s="124" t="s">
        <v>12</v>
      </c>
      <c r="E6" s="13" t="s">
        <v>13</v>
      </c>
      <c r="F6" s="13" t="s">
        <v>1006</v>
      </c>
      <c r="G6" s="10" t="s">
        <v>14</v>
      </c>
      <c r="H6" s="26">
        <v>99845</v>
      </c>
      <c r="I6" s="26">
        <v>89860</v>
      </c>
      <c r="J6" s="26"/>
      <c r="K6" s="26"/>
      <c r="L6" s="26"/>
      <c r="M6" s="26">
        <v>9985</v>
      </c>
      <c r="N6" s="26"/>
      <c r="O6" s="34">
        <f aca="true" t="shared" si="0" ref="O6:O69">SUM(H6:N6)</f>
        <v>199690</v>
      </c>
      <c r="P6" s="96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</row>
    <row r="7" spans="1:73" s="8" customFormat="1" ht="62.25">
      <c r="A7" s="12">
        <f>A6+1</f>
        <v>2</v>
      </c>
      <c r="B7" s="10">
        <v>88</v>
      </c>
      <c r="C7" s="12">
        <v>1</v>
      </c>
      <c r="D7" s="127"/>
      <c r="E7" s="13" t="s">
        <v>15</v>
      </c>
      <c r="F7" s="13" t="s">
        <v>971</v>
      </c>
      <c r="G7" s="10" t="s">
        <v>16</v>
      </c>
      <c r="H7" s="35">
        <v>14910</v>
      </c>
      <c r="I7" s="35"/>
      <c r="J7" s="35">
        <v>13420</v>
      </c>
      <c r="K7" s="35"/>
      <c r="L7" s="35"/>
      <c r="M7" s="35">
        <v>1490</v>
      </c>
      <c r="N7" s="35"/>
      <c r="O7" s="34">
        <f t="shared" si="0"/>
        <v>29820</v>
      </c>
      <c r="P7" s="96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</row>
    <row r="8" spans="1:73" s="8" customFormat="1" ht="46.5">
      <c r="A8" s="12">
        <f aca="true" t="shared" si="1" ref="A8:A71">A7+1</f>
        <v>3</v>
      </c>
      <c r="B8" s="10">
        <v>89</v>
      </c>
      <c r="C8" s="11">
        <v>1</v>
      </c>
      <c r="D8" s="127"/>
      <c r="E8" s="13" t="s">
        <v>15</v>
      </c>
      <c r="F8" s="13" t="s">
        <v>972</v>
      </c>
      <c r="G8" s="10" t="s">
        <v>17</v>
      </c>
      <c r="H8" s="26">
        <v>12300</v>
      </c>
      <c r="I8" s="26"/>
      <c r="J8" s="26">
        <v>11070</v>
      </c>
      <c r="K8" s="26"/>
      <c r="L8" s="26"/>
      <c r="M8" s="26">
        <v>1230</v>
      </c>
      <c r="N8" s="26"/>
      <c r="O8" s="34">
        <f t="shared" si="0"/>
        <v>24600</v>
      </c>
      <c r="P8" s="96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</row>
    <row r="9" spans="1:73" s="8" customFormat="1" ht="39">
      <c r="A9" s="12">
        <f t="shared" si="1"/>
        <v>4</v>
      </c>
      <c r="B9" s="10">
        <v>91</v>
      </c>
      <c r="C9" s="11">
        <v>3</v>
      </c>
      <c r="D9" s="127"/>
      <c r="E9" s="13" t="s">
        <v>15</v>
      </c>
      <c r="F9" s="13" t="s">
        <v>18</v>
      </c>
      <c r="G9" s="10" t="s">
        <v>19</v>
      </c>
      <c r="H9" s="26">
        <v>11000</v>
      </c>
      <c r="I9" s="26"/>
      <c r="J9" s="26">
        <v>9900</v>
      </c>
      <c r="K9" s="26"/>
      <c r="L9" s="26"/>
      <c r="M9" s="26">
        <v>1100</v>
      </c>
      <c r="N9" s="26"/>
      <c r="O9" s="34">
        <f t="shared" si="0"/>
        <v>22000</v>
      </c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</row>
    <row r="10" spans="1:16" ht="30.75">
      <c r="A10" s="12">
        <f t="shared" si="1"/>
        <v>5</v>
      </c>
      <c r="B10" s="10">
        <v>107</v>
      </c>
      <c r="C10" s="11">
        <v>1</v>
      </c>
      <c r="D10" s="127"/>
      <c r="E10" s="13" t="s">
        <v>20</v>
      </c>
      <c r="F10" s="13" t="s">
        <v>21</v>
      </c>
      <c r="G10" s="10" t="s">
        <v>22</v>
      </c>
      <c r="H10" s="26">
        <v>58795</v>
      </c>
      <c r="I10" s="26"/>
      <c r="J10" s="26"/>
      <c r="K10" s="26"/>
      <c r="L10" s="26">
        <v>52915</v>
      </c>
      <c r="M10" s="26">
        <v>5880</v>
      </c>
      <c r="N10" s="26"/>
      <c r="O10" s="34">
        <f t="shared" si="0"/>
        <v>117590</v>
      </c>
      <c r="P10" s="96"/>
    </row>
    <row r="11" spans="1:73" s="1" customFormat="1" ht="42.75" customHeight="1">
      <c r="A11" s="12">
        <f t="shared" si="1"/>
        <v>6</v>
      </c>
      <c r="B11" s="10">
        <v>129</v>
      </c>
      <c r="C11" s="11">
        <v>1</v>
      </c>
      <c r="D11" s="127"/>
      <c r="E11" s="13" t="s">
        <v>23</v>
      </c>
      <c r="F11" s="13" t="s">
        <v>24</v>
      </c>
      <c r="G11" s="10" t="s">
        <v>25</v>
      </c>
      <c r="H11" s="26">
        <v>55000</v>
      </c>
      <c r="I11" s="26"/>
      <c r="J11" s="26"/>
      <c r="K11" s="26"/>
      <c r="L11" s="26">
        <v>49500</v>
      </c>
      <c r="M11" s="26">
        <v>5500</v>
      </c>
      <c r="N11" s="26"/>
      <c r="O11" s="34">
        <f t="shared" si="0"/>
        <v>110000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</row>
    <row r="12" spans="1:73" s="25" customFormat="1" ht="26.25">
      <c r="A12" s="12">
        <f t="shared" si="1"/>
        <v>7</v>
      </c>
      <c r="B12" s="10">
        <v>162</v>
      </c>
      <c r="C12" s="11">
        <v>1</v>
      </c>
      <c r="D12" s="127"/>
      <c r="E12" s="13" t="s">
        <v>13</v>
      </c>
      <c r="F12" s="13" t="s">
        <v>26</v>
      </c>
      <c r="G12" s="10" t="s">
        <v>27</v>
      </c>
      <c r="H12" s="26">
        <v>30000</v>
      </c>
      <c r="I12" s="26">
        <v>27000</v>
      </c>
      <c r="J12" s="26"/>
      <c r="K12" s="26"/>
      <c r="L12" s="26"/>
      <c r="M12" s="26">
        <v>3000</v>
      </c>
      <c r="N12" s="26"/>
      <c r="O12" s="34">
        <f t="shared" si="0"/>
        <v>60000</v>
      </c>
      <c r="P12" s="96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</row>
    <row r="13" spans="1:73" s="25" customFormat="1" ht="46.5">
      <c r="A13" s="12">
        <f t="shared" si="1"/>
        <v>8</v>
      </c>
      <c r="B13" s="10">
        <v>439</v>
      </c>
      <c r="C13" s="11">
        <v>1</v>
      </c>
      <c r="D13" s="127"/>
      <c r="E13" s="13" t="s">
        <v>28</v>
      </c>
      <c r="F13" s="13" t="s">
        <v>29</v>
      </c>
      <c r="G13" s="10" t="s">
        <v>30</v>
      </c>
      <c r="H13" s="26">
        <v>43000</v>
      </c>
      <c r="I13" s="26"/>
      <c r="J13" s="26"/>
      <c r="K13" s="26"/>
      <c r="L13" s="26">
        <v>38710</v>
      </c>
      <c r="M13" s="26">
        <v>4500</v>
      </c>
      <c r="N13" s="26"/>
      <c r="O13" s="34">
        <f t="shared" si="0"/>
        <v>86210</v>
      </c>
      <c r="P13" s="96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</row>
    <row r="14" spans="1:73" s="1" customFormat="1" ht="30.75">
      <c r="A14" s="12">
        <f t="shared" si="1"/>
        <v>9</v>
      </c>
      <c r="B14" s="10">
        <v>504</v>
      </c>
      <c r="C14" s="12">
        <v>1</v>
      </c>
      <c r="D14" s="127"/>
      <c r="E14" s="13" t="s">
        <v>31</v>
      </c>
      <c r="F14" s="13" t="s">
        <v>1080</v>
      </c>
      <c r="G14" s="10" t="s">
        <v>32</v>
      </c>
      <c r="H14" s="26">
        <v>41000</v>
      </c>
      <c r="I14" s="26"/>
      <c r="J14" s="26"/>
      <c r="K14" s="26"/>
      <c r="L14" s="26">
        <v>28700</v>
      </c>
      <c r="M14" s="26">
        <v>4100</v>
      </c>
      <c r="N14" s="36">
        <v>8200</v>
      </c>
      <c r="O14" s="34">
        <f t="shared" si="0"/>
        <v>82000</v>
      </c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</row>
    <row r="15" spans="1:73" s="1" customFormat="1" ht="52.5">
      <c r="A15" s="12">
        <f t="shared" si="1"/>
        <v>10</v>
      </c>
      <c r="B15" s="10">
        <v>707</v>
      </c>
      <c r="C15" s="12">
        <v>3</v>
      </c>
      <c r="D15" s="127"/>
      <c r="E15" s="13" t="s">
        <v>13</v>
      </c>
      <c r="F15" s="13" t="s">
        <v>33</v>
      </c>
      <c r="G15" s="10" t="s">
        <v>34</v>
      </c>
      <c r="H15" s="26">
        <v>94390</v>
      </c>
      <c r="I15" s="26">
        <v>84951</v>
      </c>
      <c r="J15" s="26"/>
      <c r="K15" s="26"/>
      <c r="L15" s="26"/>
      <c r="M15" s="26">
        <v>9439</v>
      </c>
      <c r="N15" s="36"/>
      <c r="O15" s="34">
        <f t="shared" si="0"/>
        <v>188780</v>
      </c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</row>
    <row r="16" spans="1:73" s="1" customFormat="1" ht="39">
      <c r="A16" s="12">
        <f t="shared" si="1"/>
        <v>11</v>
      </c>
      <c r="B16" s="10">
        <v>710</v>
      </c>
      <c r="C16" s="12">
        <v>3</v>
      </c>
      <c r="D16" s="127"/>
      <c r="E16" s="13" t="s">
        <v>35</v>
      </c>
      <c r="F16" s="13" t="s">
        <v>36</v>
      </c>
      <c r="G16" s="10" t="s">
        <v>37</v>
      </c>
      <c r="H16" s="26">
        <v>99500</v>
      </c>
      <c r="I16" s="26"/>
      <c r="J16" s="26"/>
      <c r="K16" s="37"/>
      <c r="L16" s="26">
        <v>65500</v>
      </c>
      <c r="M16" s="26">
        <v>10000</v>
      </c>
      <c r="N16" s="36">
        <v>24000</v>
      </c>
      <c r="O16" s="34">
        <f t="shared" si="0"/>
        <v>199000</v>
      </c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</row>
    <row r="17" spans="1:73" s="1" customFormat="1" ht="30.75">
      <c r="A17" s="12">
        <f t="shared" si="1"/>
        <v>12</v>
      </c>
      <c r="B17" s="10">
        <v>826</v>
      </c>
      <c r="C17" s="12">
        <v>3</v>
      </c>
      <c r="D17" s="127"/>
      <c r="E17" s="13" t="s">
        <v>38</v>
      </c>
      <c r="F17" s="13" t="s">
        <v>39</v>
      </c>
      <c r="G17" s="10" t="s">
        <v>40</v>
      </c>
      <c r="H17" s="26">
        <v>37500</v>
      </c>
      <c r="I17" s="26"/>
      <c r="J17" s="26"/>
      <c r="K17" s="26"/>
      <c r="L17" s="26">
        <v>33750</v>
      </c>
      <c r="M17" s="26">
        <v>3750</v>
      </c>
      <c r="N17" s="36"/>
      <c r="O17" s="34">
        <f t="shared" si="0"/>
        <v>75000</v>
      </c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</row>
    <row r="18" spans="1:73" s="1" customFormat="1" ht="62.25">
      <c r="A18" s="12">
        <f t="shared" si="1"/>
        <v>13</v>
      </c>
      <c r="B18" s="10">
        <v>1058</v>
      </c>
      <c r="C18" s="12">
        <v>1</v>
      </c>
      <c r="D18" s="127"/>
      <c r="E18" s="13" t="s">
        <v>41</v>
      </c>
      <c r="F18" s="13" t="s">
        <v>42</v>
      </c>
      <c r="G18" s="10" t="s">
        <v>43</v>
      </c>
      <c r="H18" s="26">
        <v>12860</v>
      </c>
      <c r="I18" s="26"/>
      <c r="J18" s="26"/>
      <c r="K18" s="26"/>
      <c r="L18" s="26">
        <v>10288</v>
      </c>
      <c r="M18" s="26">
        <v>1286</v>
      </c>
      <c r="N18" s="36">
        <v>1286</v>
      </c>
      <c r="O18" s="34">
        <f t="shared" si="0"/>
        <v>25720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</row>
    <row r="19" spans="1:73" s="1" customFormat="1" ht="39">
      <c r="A19" s="12">
        <f t="shared" si="1"/>
        <v>14</v>
      </c>
      <c r="B19" s="10">
        <v>1059</v>
      </c>
      <c r="C19" s="12">
        <v>1</v>
      </c>
      <c r="D19" s="127"/>
      <c r="E19" s="13" t="s">
        <v>41</v>
      </c>
      <c r="F19" s="13" t="s">
        <v>42</v>
      </c>
      <c r="G19" s="10" t="s">
        <v>44</v>
      </c>
      <c r="H19" s="26">
        <v>15210</v>
      </c>
      <c r="I19" s="26"/>
      <c r="J19" s="26"/>
      <c r="K19" s="26"/>
      <c r="L19" s="26">
        <v>12168</v>
      </c>
      <c r="M19" s="26">
        <v>1521</v>
      </c>
      <c r="N19" s="36">
        <v>1521</v>
      </c>
      <c r="O19" s="34">
        <f t="shared" si="0"/>
        <v>30420</v>
      </c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</row>
    <row r="20" spans="1:73" s="1" customFormat="1" ht="30.75">
      <c r="A20" s="12">
        <f t="shared" si="1"/>
        <v>15</v>
      </c>
      <c r="B20" s="10">
        <v>1063</v>
      </c>
      <c r="C20" s="12">
        <v>1</v>
      </c>
      <c r="D20" s="127"/>
      <c r="E20" s="13" t="s">
        <v>41</v>
      </c>
      <c r="F20" s="13" t="s">
        <v>45</v>
      </c>
      <c r="G20" s="10" t="s">
        <v>46</v>
      </c>
      <c r="H20" s="26">
        <v>9580</v>
      </c>
      <c r="I20" s="26"/>
      <c r="J20" s="26"/>
      <c r="K20" s="26"/>
      <c r="L20" s="26">
        <v>7664</v>
      </c>
      <c r="M20" s="26">
        <v>958</v>
      </c>
      <c r="N20" s="36">
        <v>958</v>
      </c>
      <c r="O20" s="34">
        <f t="shared" si="0"/>
        <v>19160</v>
      </c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</row>
    <row r="21" spans="1:73" s="1" customFormat="1" ht="46.5">
      <c r="A21" s="12">
        <f t="shared" si="1"/>
        <v>16</v>
      </c>
      <c r="B21" s="10">
        <v>1064</v>
      </c>
      <c r="C21" s="12">
        <v>1</v>
      </c>
      <c r="D21" s="127"/>
      <c r="E21" s="13" t="s">
        <v>41</v>
      </c>
      <c r="F21" s="13" t="s">
        <v>47</v>
      </c>
      <c r="G21" s="10" t="s">
        <v>48</v>
      </c>
      <c r="H21" s="26">
        <v>84000</v>
      </c>
      <c r="I21" s="26"/>
      <c r="J21" s="26"/>
      <c r="K21" s="26"/>
      <c r="L21" s="26">
        <v>33600</v>
      </c>
      <c r="M21" s="26">
        <v>8400</v>
      </c>
      <c r="N21" s="36">
        <v>42000</v>
      </c>
      <c r="O21" s="34">
        <f t="shared" si="0"/>
        <v>168000</v>
      </c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</row>
    <row r="22" spans="1:73" s="1" customFormat="1" ht="30.75">
      <c r="A22" s="12">
        <f t="shared" si="1"/>
        <v>17</v>
      </c>
      <c r="B22" s="10">
        <v>1067</v>
      </c>
      <c r="C22" s="12">
        <v>1</v>
      </c>
      <c r="D22" s="127"/>
      <c r="E22" s="13" t="s">
        <v>41</v>
      </c>
      <c r="F22" s="13" t="s">
        <v>49</v>
      </c>
      <c r="G22" s="10" t="s">
        <v>1007</v>
      </c>
      <c r="H22" s="26">
        <v>13500</v>
      </c>
      <c r="I22" s="26"/>
      <c r="J22" s="26"/>
      <c r="K22" s="26"/>
      <c r="L22" s="26">
        <v>10800</v>
      </c>
      <c r="M22" s="26">
        <v>1350</v>
      </c>
      <c r="N22" s="36">
        <v>1350</v>
      </c>
      <c r="O22" s="34">
        <f t="shared" si="0"/>
        <v>27000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</row>
    <row r="23" spans="1:73" s="1" customFormat="1" ht="62.25">
      <c r="A23" s="12">
        <f t="shared" si="1"/>
        <v>18</v>
      </c>
      <c r="B23" s="10">
        <v>1298</v>
      </c>
      <c r="C23" s="12">
        <v>1</v>
      </c>
      <c r="D23" s="127"/>
      <c r="E23" s="13" t="s">
        <v>50</v>
      </c>
      <c r="F23" s="13" t="s">
        <v>51</v>
      </c>
      <c r="G23" s="10" t="s">
        <v>52</v>
      </c>
      <c r="H23" s="26">
        <v>37430</v>
      </c>
      <c r="I23" s="26"/>
      <c r="J23" s="26"/>
      <c r="K23" s="26"/>
      <c r="L23" s="26">
        <v>33687</v>
      </c>
      <c r="M23" s="26">
        <v>3743</v>
      </c>
      <c r="N23" s="36"/>
      <c r="O23" s="34">
        <f t="shared" si="0"/>
        <v>74860</v>
      </c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</row>
    <row r="24" spans="1:73" s="1" customFormat="1" ht="30.75">
      <c r="A24" s="12">
        <f t="shared" si="1"/>
        <v>19</v>
      </c>
      <c r="B24" s="10">
        <v>1300</v>
      </c>
      <c r="C24" s="12">
        <v>1</v>
      </c>
      <c r="D24" s="127"/>
      <c r="E24" s="13" t="s">
        <v>53</v>
      </c>
      <c r="F24" s="13" t="s">
        <v>54</v>
      </c>
      <c r="G24" s="10" t="s">
        <v>55</v>
      </c>
      <c r="H24" s="26">
        <v>65000</v>
      </c>
      <c r="I24" s="26"/>
      <c r="J24" s="26"/>
      <c r="K24" s="26"/>
      <c r="L24" s="26">
        <v>58500</v>
      </c>
      <c r="M24" s="26">
        <v>6500</v>
      </c>
      <c r="N24" s="36"/>
      <c r="O24" s="34">
        <f t="shared" si="0"/>
        <v>130000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</row>
    <row r="25" spans="1:134" s="1" customFormat="1" ht="30.75">
      <c r="A25" s="12">
        <f t="shared" si="1"/>
        <v>20</v>
      </c>
      <c r="B25" s="10">
        <v>1312</v>
      </c>
      <c r="C25" s="11">
        <v>1</v>
      </c>
      <c r="D25" s="127"/>
      <c r="E25" s="13" t="s">
        <v>53</v>
      </c>
      <c r="F25" s="13" t="s">
        <v>56</v>
      </c>
      <c r="G25" s="10" t="s">
        <v>57</v>
      </c>
      <c r="H25" s="26">
        <v>9000</v>
      </c>
      <c r="I25" s="26"/>
      <c r="J25" s="26"/>
      <c r="K25" s="26"/>
      <c r="L25" s="26">
        <v>8100</v>
      </c>
      <c r="M25" s="26">
        <v>900</v>
      </c>
      <c r="N25" s="26"/>
      <c r="O25" s="34">
        <f t="shared" si="0"/>
        <v>18000</v>
      </c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</row>
    <row r="26" spans="1:256" s="72" customFormat="1" ht="27" thickBot="1">
      <c r="A26" s="67">
        <f t="shared" si="1"/>
        <v>21</v>
      </c>
      <c r="B26" s="68">
        <v>1496</v>
      </c>
      <c r="C26" s="78">
        <v>3</v>
      </c>
      <c r="D26" s="128"/>
      <c r="E26" s="69" t="s">
        <v>58</v>
      </c>
      <c r="F26" s="69" t="s">
        <v>59</v>
      </c>
      <c r="G26" s="68" t="s">
        <v>60</v>
      </c>
      <c r="H26" s="70">
        <v>23570</v>
      </c>
      <c r="I26" s="70"/>
      <c r="J26" s="70"/>
      <c r="K26" s="70"/>
      <c r="L26" s="70">
        <v>18856</v>
      </c>
      <c r="M26" s="70">
        <v>2357</v>
      </c>
      <c r="N26" s="71">
        <v>2357</v>
      </c>
      <c r="O26" s="49">
        <f t="shared" si="0"/>
        <v>47140</v>
      </c>
      <c r="P26" s="102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73" s="1" customFormat="1" ht="46.5">
      <c r="A27" s="62">
        <f t="shared" si="1"/>
        <v>22</v>
      </c>
      <c r="B27" s="63">
        <v>131</v>
      </c>
      <c r="C27" s="62">
        <v>3</v>
      </c>
      <c r="D27" s="104" t="s">
        <v>61</v>
      </c>
      <c r="E27" s="56" t="s">
        <v>62</v>
      </c>
      <c r="F27" s="56" t="s">
        <v>63</v>
      </c>
      <c r="G27" s="63" t="s">
        <v>64</v>
      </c>
      <c r="H27" s="64">
        <v>73780</v>
      </c>
      <c r="I27" s="64"/>
      <c r="J27" s="64"/>
      <c r="K27" s="64"/>
      <c r="L27" s="64">
        <v>66402</v>
      </c>
      <c r="M27" s="64">
        <v>7378</v>
      </c>
      <c r="N27" s="65"/>
      <c r="O27" s="66">
        <f t="shared" si="0"/>
        <v>147560</v>
      </c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</row>
    <row r="28" spans="1:73" s="1" customFormat="1" ht="78">
      <c r="A28" s="12">
        <f t="shared" si="1"/>
        <v>23</v>
      </c>
      <c r="B28" s="10">
        <v>137</v>
      </c>
      <c r="C28" s="12">
        <v>3</v>
      </c>
      <c r="D28" s="127"/>
      <c r="E28" s="13" t="s">
        <v>65</v>
      </c>
      <c r="F28" s="13" t="s">
        <v>66</v>
      </c>
      <c r="G28" s="10" t="s">
        <v>67</v>
      </c>
      <c r="H28" s="26">
        <v>60580</v>
      </c>
      <c r="I28" s="26"/>
      <c r="J28" s="26"/>
      <c r="K28" s="26"/>
      <c r="L28" s="26">
        <v>54522</v>
      </c>
      <c r="M28" s="26">
        <v>6058</v>
      </c>
      <c r="N28" s="36"/>
      <c r="O28" s="34">
        <f t="shared" si="0"/>
        <v>121160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</row>
    <row r="29" spans="1:73" s="1" customFormat="1" ht="39">
      <c r="A29" s="12">
        <f t="shared" si="1"/>
        <v>24</v>
      </c>
      <c r="B29" s="10">
        <v>140</v>
      </c>
      <c r="C29" s="12">
        <v>1</v>
      </c>
      <c r="D29" s="127"/>
      <c r="E29" s="13" t="s">
        <v>68</v>
      </c>
      <c r="F29" s="13" t="s">
        <v>69</v>
      </c>
      <c r="G29" s="10" t="s">
        <v>70</v>
      </c>
      <c r="H29" s="26">
        <v>97630</v>
      </c>
      <c r="I29" s="26"/>
      <c r="J29" s="26"/>
      <c r="K29" s="26"/>
      <c r="L29" s="26">
        <v>87867</v>
      </c>
      <c r="M29" s="26">
        <v>9763</v>
      </c>
      <c r="N29" s="36"/>
      <c r="O29" s="34">
        <f t="shared" si="0"/>
        <v>195260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</row>
    <row r="30" spans="1:73" s="1" customFormat="1" ht="30.75">
      <c r="A30" s="12">
        <f t="shared" si="1"/>
        <v>25</v>
      </c>
      <c r="B30" s="10">
        <v>1098</v>
      </c>
      <c r="C30" s="19">
        <v>1</v>
      </c>
      <c r="D30" s="127"/>
      <c r="E30" s="13" t="s">
        <v>71</v>
      </c>
      <c r="F30" s="13" t="s">
        <v>72</v>
      </c>
      <c r="G30" s="10" t="s">
        <v>73</v>
      </c>
      <c r="H30" s="26">
        <v>43500</v>
      </c>
      <c r="I30" s="26"/>
      <c r="J30" s="26"/>
      <c r="K30" s="26"/>
      <c r="L30" s="26">
        <v>39150</v>
      </c>
      <c r="M30" s="26">
        <v>4350</v>
      </c>
      <c r="N30" s="36"/>
      <c r="O30" s="34">
        <f t="shared" si="0"/>
        <v>87000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</row>
    <row r="31" spans="1:73" s="1" customFormat="1" ht="39">
      <c r="A31" s="12">
        <f t="shared" si="1"/>
        <v>26</v>
      </c>
      <c r="B31" s="10">
        <v>1100</v>
      </c>
      <c r="C31" s="19">
        <v>1</v>
      </c>
      <c r="D31" s="127"/>
      <c r="E31" s="13" t="s">
        <v>74</v>
      </c>
      <c r="F31" s="13" t="s">
        <v>75</v>
      </c>
      <c r="G31" s="10" t="s">
        <v>76</v>
      </c>
      <c r="H31" s="26">
        <v>98000</v>
      </c>
      <c r="I31" s="26"/>
      <c r="J31" s="26"/>
      <c r="K31" s="26"/>
      <c r="L31" s="26">
        <v>88200</v>
      </c>
      <c r="M31" s="26">
        <v>9800</v>
      </c>
      <c r="N31" s="36"/>
      <c r="O31" s="34">
        <f t="shared" si="0"/>
        <v>196000</v>
      </c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</row>
    <row r="32" spans="1:73" s="1" customFormat="1" ht="150" customHeight="1">
      <c r="A32" s="12">
        <f t="shared" si="1"/>
        <v>27</v>
      </c>
      <c r="B32" s="10">
        <v>1110</v>
      </c>
      <c r="C32" s="12">
        <v>2</v>
      </c>
      <c r="D32" s="127"/>
      <c r="E32" s="13" t="s">
        <v>77</v>
      </c>
      <c r="F32" s="13" t="s">
        <v>78</v>
      </c>
      <c r="G32" s="12" t="s">
        <v>79</v>
      </c>
      <c r="H32" s="26">
        <v>30490</v>
      </c>
      <c r="I32" s="26"/>
      <c r="J32" s="26"/>
      <c r="K32" s="26">
        <v>27442</v>
      </c>
      <c r="L32" s="26"/>
      <c r="M32" s="26">
        <v>3049</v>
      </c>
      <c r="N32" s="36"/>
      <c r="O32" s="34">
        <f t="shared" si="0"/>
        <v>60981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</row>
    <row r="33" spans="1:73" s="1" customFormat="1" ht="138">
      <c r="A33" s="12">
        <f t="shared" si="1"/>
        <v>28</v>
      </c>
      <c r="B33" s="10">
        <v>1111</v>
      </c>
      <c r="C33" s="12">
        <v>2</v>
      </c>
      <c r="D33" s="127"/>
      <c r="E33" s="13" t="s">
        <v>77</v>
      </c>
      <c r="F33" s="13" t="s">
        <v>80</v>
      </c>
      <c r="G33" s="12" t="s">
        <v>1081</v>
      </c>
      <c r="H33" s="26">
        <v>30490</v>
      </c>
      <c r="I33" s="26"/>
      <c r="J33" s="26"/>
      <c r="K33" s="26">
        <v>27442</v>
      </c>
      <c r="L33" s="26"/>
      <c r="M33" s="26">
        <v>3049</v>
      </c>
      <c r="N33" s="36"/>
      <c r="O33" s="34">
        <f t="shared" si="0"/>
        <v>60981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</row>
    <row r="34" spans="1:73" s="1" customFormat="1" ht="30.75">
      <c r="A34" s="12">
        <f t="shared" si="1"/>
        <v>29</v>
      </c>
      <c r="B34" s="10">
        <v>1117</v>
      </c>
      <c r="C34" s="12">
        <v>1</v>
      </c>
      <c r="D34" s="127"/>
      <c r="E34" s="13" t="s">
        <v>81</v>
      </c>
      <c r="F34" s="13" t="s">
        <v>82</v>
      </c>
      <c r="G34" s="10" t="s">
        <v>83</v>
      </c>
      <c r="H34" s="26">
        <v>7725</v>
      </c>
      <c r="I34" s="26"/>
      <c r="J34" s="26"/>
      <c r="K34" s="26"/>
      <c r="L34" s="26">
        <v>6952</v>
      </c>
      <c r="M34" s="26">
        <v>773</v>
      </c>
      <c r="N34" s="36"/>
      <c r="O34" s="34">
        <f t="shared" si="0"/>
        <v>15450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</row>
    <row r="35" spans="1:73" s="1" customFormat="1" ht="46.5">
      <c r="A35" s="12">
        <f t="shared" si="1"/>
        <v>30</v>
      </c>
      <c r="B35" s="10">
        <v>1121</v>
      </c>
      <c r="C35" s="12">
        <v>1</v>
      </c>
      <c r="D35" s="127"/>
      <c r="E35" s="13" t="s">
        <v>84</v>
      </c>
      <c r="F35" s="13" t="s">
        <v>85</v>
      </c>
      <c r="G35" s="10" t="s">
        <v>86</v>
      </c>
      <c r="H35" s="26">
        <v>86000</v>
      </c>
      <c r="I35" s="26"/>
      <c r="J35" s="26"/>
      <c r="K35" s="26"/>
      <c r="L35" s="26">
        <v>77400</v>
      </c>
      <c r="M35" s="26">
        <v>8600</v>
      </c>
      <c r="N35" s="36"/>
      <c r="O35" s="34">
        <f t="shared" si="0"/>
        <v>172000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</row>
    <row r="36" spans="1:73" s="1" customFormat="1" ht="46.5">
      <c r="A36" s="12">
        <f t="shared" si="1"/>
        <v>31</v>
      </c>
      <c r="B36" s="10">
        <v>1124</v>
      </c>
      <c r="C36" s="12">
        <v>3</v>
      </c>
      <c r="D36" s="127"/>
      <c r="E36" s="13" t="s">
        <v>87</v>
      </c>
      <c r="F36" s="13" t="s">
        <v>88</v>
      </c>
      <c r="G36" s="10" t="s">
        <v>89</v>
      </c>
      <c r="H36" s="26">
        <v>62768</v>
      </c>
      <c r="I36" s="26"/>
      <c r="J36" s="26"/>
      <c r="K36" s="26"/>
      <c r="L36" s="26">
        <v>56491</v>
      </c>
      <c r="M36" s="26">
        <v>6277</v>
      </c>
      <c r="N36" s="36"/>
      <c r="O36" s="34">
        <f t="shared" si="0"/>
        <v>125536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</row>
    <row r="37" spans="1:73" s="1" customFormat="1" ht="66">
      <c r="A37" s="12">
        <f t="shared" si="1"/>
        <v>32</v>
      </c>
      <c r="B37" s="10">
        <v>1127</v>
      </c>
      <c r="C37" s="12">
        <v>1</v>
      </c>
      <c r="D37" s="127"/>
      <c r="E37" s="13" t="s">
        <v>90</v>
      </c>
      <c r="F37" s="13" t="s">
        <v>91</v>
      </c>
      <c r="G37" s="10" t="s">
        <v>92</v>
      </c>
      <c r="H37" s="26">
        <v>80905</v>
      </c>
      <c r="I37" s="26"/>
      <c r="J37" s="26"/>
      <c r="K37" s="26"/>
      <c r="L37" s="26">
        <v>72814</v>
      </c>
      <c r="M37" s="26">
        <v>8091</v>
      </c>
      <c r="N37" s="36"/>
      <c r="O37" s="34">
        <f t="shared" si="0"/>
        <v>161810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</row>
    <row r="38" spans="1:73" s="1" customFormat="1" ht="66">
      <c r="A38" s="12">
        <f t="shared" si="1"/>
        <v>33</v>
      </c>
      <c r="B38" s="10">
        <v>1133</v>
      </c>
      <c r="C38" s="12">
        <v>3</v>
      </c>
      <c r="D38" s="127"/>
      <c r="E38" s="13" t="s">
        <v>93</v>
      </c>
      <c r="F38" s="13" t="s">
        <v>94</v>
      </c>
      <c r="G38" s="10" t="s">
        <v>95</v>
      </c>
      <c r="H38" s="26">
        <v>96807</v>
      </c>
      <c r="I38" s="26"/>
      <c r="J38" s="26"/>
      <c r="K38" s="26"/>
      <c r="L38" s="26">
        <v>87126</v>
      </c>
      <c r="M38" s="26">
        <v>9681</v>
      </c>
      <c r="N38" s="36"/>
      <c r="O38" s="34">
        <f t="shared" si="0"/>
        <v>193614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</row>
    <row r="39" spans="1:73" s="8" customFormat="1" ht="39">
      <c r="A39" s="12">
        <f t="shared" si="1"/>
        <v>34</v>
      </c>
      <c r="B39" s="10">
        <v>1137</v>
      </c>
      <c r="C39" s="22">
        <v>1</v>
      </c>
      <c r="D39" s="127"/>
      <c r="E39" s="13" t="s">
        <v>96</v>
      </c>
      <c r="F39" s="13" t="s">
        <v>1008</v>
      </c>
      <c r="G39" s="10" t="s">
        <v>97</v>
      </c>
      <c r="H39" s="26">
        <v>30000</v>
      </c>
      <c r="I39" s="26"/>
      <c r="J39" s="26"/>
      <c r="K39" s="26"/>
      <c r="L39" s="26">
        <v>27000</v>
      </c>
      <c r="M39" s="26">
        <v>3000</v>
      </c>
      <c r="N39" s="26"/>
      <c r="O39" s="34">
        <f t="shared" si="0"/>
        <v>60000</v>
      </c>
      <c r="P39" s="96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</row>
    <row r="40" spans="1:133" s="72" customFormat="1" ht="31.5" thickBot="1">
      <c r="A40" s="67">
        <f t="shared" si="1"/>
        <v>35</v>
      </c>
      <c r="B40" s="68">
        <v>1680</v>
      </c>
      <c r="C40" s="67">
        <v>3</v>
      </c>
      <c r="D40" s="128"/>
      <c r="E40" s="69" t="s">
        <v>98</v>
      </c>
      <c r="F40" s="69" t="s">
        <v>99</v>
      </c>
      <c r="G40" s="68" t="s">
        <v>100</v>
      </c>
      <c r="H40" s="70">
        <v>66107</v>
      </c>
      <c r="I40" s="70">
        <v>59497</v>
      </c>
      <c r="J40" s="70"/>
      <c r="K40" s="70"/>
      <c r="L40" s="70"/>
      <c r="M40" s="70">
        <v>6610</v>
      </c>
      <c r="N40" s="71"/>
      <c r="O40" s="49">
        <f t="shared" si="0"/>
        <v>132214</v>
      </c>
      <c r="P40" s="102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</row>
    <row r="41" spans="1:73" s="1" customFormat="1" ht="52.5">
      <c r="A41" s="62">
        <f t="shared" si="1"/>
        <v>36</v>
      </c>
      <c r="B41" s="63">
        <v>81</v>
      </c>
      <c r="C41" s="62">
        <v>1</v>
      </c>
      <c r="D41" s="104" t="s">
        <v>101</v>
      </c>
      <c r="E41" s="56" t="s">
        <v>102</v>
      </c>
      <c r="F41" s="56" t="s">
        <v>103</v>
      </c>
      <c r="G41" s="63" t="s">
        <v>104</v>
      </c>
      <c r="H41" s="64">
        <v>95800</v>
      </c>
      <c r="I41" s="64">
        <v>45000</v>
      </c>
      <c r="J41" s="64"/>
      <c r="K41" s="64"/>
      <c r="L41" s="64">
        <v>41351</v>
      </c>
      <c r="M41" s="64">
        <v>9600</v>
      </c>
      <c r="N41" s="65"/>
      <c r="O41" s="66">
        <f t="shared" si="0"/>
        <v>191751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</row>
    <row r="42" spans="1:73" s="1" customFormat="1" ht="39">
      <c r="A42" s="12">
        <f t="shared" si="1"/>
        <v>37</v>
      </c>
      <c r="B42" s="10">
        <v>1001</v>
      </c>
      <c r="C42" s="20">
        <v>2</v>
      </c>
      <c r="D42" s="104"/>
      <c r="E42" s="13" t="s">
        <v>105</v>
      </c>
      <c r="F42" s="13" t="s">
        <v>1083</v>
      </c>
      <c r="G42" s="10" t="s">
        <v>106</v>
      </c>
      <c r="H42" s="26">
        <v>88911</v>
      </c>
      <c r="I42" s="26"/>
      <c r="J42" s="26">
        <v>80020</v>
      </c>
      <c r="K42" s="26"/>
      <c r="L42" s="26"/>
      <c r="M42" s="26">
        <v>8892</v>
      </c>
      <c r="N42" s="36"/>
      <c r="O42" s="34">
        <f t="shared" si="0"/>
        <v>177823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</row>
    <row r="43" spans="1:73" s="1" customFormat="1" ht="30.75">
      <c r="A43" s="12">
        <f t="shared" si="1"/>
        <v>38</v>
      </c>
      <c r="B43" s="10">
        <v>1005</v>
      </c>
      <c r="C43" s="20">
        <v>1</v>
      </c>
      <c r="D43" s="104"/>
      <c r="E43" s="13" t="s">
        <v>105</v>
      </c>
      <c r="F43" s="13" t="s">
        <v>107</v>
      </c>
      <c r="G43" s="10" t="s">
        <v>1082</v>
      </c>
      <c r="H43" s="26">
        <v>29114</v>
      </c>
      <c r="I43" s="26"/>
      <c r="J43" s="26">
        <v>26203</v>
      </c>
      <c r="K43" s="26"/>
      <c r="L43" s="26"/>
      <c r="M43" s="26">
        <v>2911</v>
      </c>
      <c r="N43" s="38"/>
      <c r="O43" s="34">
        <f t="shared" si="0"/>
        <v>58228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</row>
    <row r="44" spans="1:73" s="1" customFormat="1" ht="30.75">
      <c r="A44" s="12">
        <f t="shared" si="1"/>
        <v>39</v>
      </c>
      <c r="B44" s="10">
        <v>1008</v>
      </c>
      <c r="C44" s="20">
        <v>1</v>
      </c>
      <c r="D44" s="104"/>
      <c r="E44" s="13" t="s">
        <v>105</v>
      </c>
      <c r="F44" s="13" t="s">
        <v>108</v>
      </c>
      <c r="G44" s="10" t="s">
        <v>109</v>
      </c>
      <c r="H44" s="26">
        <v>23340</v>
      </c>
      <c r="I44" s="26"/>
      <c r="J44" s="26">
        <v>21006</v>
      </c>
      <c r="K44" s="26"/>
      <c r="L44" s="26"/>
      <c r="M44" s="26">
        <v>2334</v>
      </c>
      <c r="N44" s="38"/>
      <c r="O44" s="34">
        <f t="shared" si="0"/>
        <v>46680</v>
      </c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</row>
    <row r="45" spans="1:73" s="1" customFormat="1" ht="30.75">
      <c r="A45" s="12">
        <f t="shared" si="1"/>
        <v>40</v>
      </c>
      <c r="B45" s="10">
        <v>1011</v>
      </c>
      <c r="C45" s="12">
        <v>3</v>
      </c>
      <c r="D45" s="104"/>
      <c r="E45" s="13" t="s">
        <v>105</v>
      </c>
      <c r="F45" s="13" t="s">
        <v>1084</v>
      </c>
      <c r="G45" s="10" t="s">
        <v>110</v>
      </c>
      <c r="H45" s="26">
        <v>99788</v>
      </c>
      <c r="I45" s="26"/>
      <c r="J45" s="26">
        <v>89788</v>
      </c>
      <c r="K45" s="26"/>
      <c r="L45" s="26"/>
      <c r="M45" s="26">
        <v>10000</v>
      </c>
      <c r="N45" s="38"/>
      <c r="O45" s="34">
        <f t="shared" si="0"/>
        <v>199576</v>
      </c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</row>
    <row r="46" spans="1:73" s="1" customFormat="1" ht="28.5" customHeight="1">
      <c r="A46" s="12">
        <f t="shared" si="1"/>
        <v>41</v>
      </c>
      <c r="B46" s="10">
        <v>1341</v>
      </c>
      <c r="C46" s="12">
        <v>3</v>
      </c>
      <c r="D46" s="104"/>
      <c r="E46" s="13" t="s">
        <v>111</v>
      </c>
      <c r="F46" s="13" t="s">
        <v>112</v>
      </c>
      <c r="G46" s="10" t="s">
        <v>113</v>
      </c>
      <c r="H46" s="26">
        <v>77780</v>
      </c>
      <c r="I46" s="26"/>
      <c r="J46" s="26"/>
      <c r="K46" s="26">
        <v>69997</v>
      </c>
      <c r="L46" s="26"/>
      <c r="M46" s="26">
        <v>7800</v>
      </c>
      <c r="N46" s="36"/>
      <c r="O46" s="34">
        <f t="shared" si="0"/>
        <v>155577</v>
      </c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</row>
    <row r="47" spans="1:73" s="1" customFormat="1" ht="30.75">
      <c r="A47" s="12">
        <f t="shared" si="1"/>
        <v>42</v>
      </c>
      <c r="B47" s="10">
        <v>1342</v>
      </c>
      <c r="C47" s="12">
        <v>1</v>
      </c>
      <c r="D47" s="104"/>
      <c r="E47" s="13" t="s">
        <v>114</v>
      </c>
      <c r="F47" s="13" t="s">
        <v>115</v>
      </c>
      <c r="G47" s="10" t="s">
        <v>116</v>
      </c>
      <c r="H47" s="26">
        <v>99753</v>
      </c>
      <c r="I47" s="26">
        <v>89777</v>
      </c>
      <c r="J47" s="26"/>
      <c r="K47" s="26"/>
      <c r="L47" s="26"/>
      <c r="M47" s="26">
        <v>9976</v>
      </c>
      <c r="N47" s="36"/>
      <c r="O47" s="34">
        <f t="shared" si="0"/>
        <v>199506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</row>
    <row r="48" spans="1:73" s="1" customFormat="1" ht="28.5" customHeight="1">
      <c r="A48" s="12">
        <f t="shared" si="1"/>
        <v>43</v>
      </c>
      <c r="B48" s="10">
        <v>1344</v>
      </c>
      <c r="C48" s="12">
        <v>3</v>
      </c>
      <c r="D48" s="104"/>
      <c r="E48" s="13" t="s">
        <v>117</v>
      </c>
      <c r="F48" s="13" t="s">
        <v>1009</v>
      </c>
      <c r="G48" s="10" t="s">
        <v>118</v>
      </c>
      <c r="H48" s="26">
        <v>49239</v>
      </c>
      <c r="I48" s="26"/>
      <c r="J48" s="26"/>
      <c r="K48" s="26"/>
      <c r="L48" s="26">
        <v>45744</v>
      </c>
      <c r="M48" s="26">
        <v>5000</v>
      </c>
      <c r="N48" s="36"/>
      <c r="O48" s="34">
        <f t="shared" si="0"/>
        <v>99983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</row>
    <row r="49" spans="1:73" s="1" customFormat="1" ht="30.75">
      <c r="A49" s="12">
        <f t="shared" si="1"/>
        <v>44</v>
      </c>
      <c r="B49" s="10">
        <v>1345</v>
      </c>
      <c r="C49" s="12">
        <v>3</v>
      </c>
      <c r="D49" s="104"/>
      <c r="E49" s="13" t="s">
        <v>119</v>
      </c>
      <c r="F49" s="13" t="s">
        <v>120</v>
      </c>
      <c r="G49" s="10" t="s">
        <v>121</v>
      </c>
      <c r="H49" s="26">
        <v>99500</v>
      </c>
      <c r="I49" s="26">
        <v>89550</v>
      </c>
      <c r="J49" s="26"/>
      <c r="K49" s="26"/>
      <c r="L49" s="26"/>
      <c r="M49" s="26">
        <v>9974</v>
      </c>
      <c r="N49" s="36"/>
      <c r="O49" s="34">
        <f t="shared" si="0"/>
        <v>199024</v>
      </c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</row>
    <row r="50" spans="1:15" s="96" customFormat="1" ht="46.5">
      <c r="A50" s="12">
        <f t="shared" si="1"/>
        <v>45</v>
      </c>
      <c r="B50" s="10">
        <v>1346</v>
      </c>
      <c r="C50" s="12">
        <v>3</v>
      </c>
      <c r="D50" s="104"/>
      <c r="E50" s="13" t="s">
        <v>119</v>
      </c>
      <c r="F50" s="13" t="s">
        <v>122</v>
      </c>
      <c r="G50" s="10" t="s">
        <v>123</v>
      </c>
      <c r="H50" s="26">
        <v>99683</v>
      </c>
      <c r="I50" s="26">
        <v>89712</v>
      </c>
      <c r="J50" s="26"/>
      <c r="K50" s="26"/>
      <c r="L50" s="26"/>
      <c r="M50" s="26">
        <v>9970</v>
      </c>
      <c r="N50" s="36"/>
      <c r="O50" s="34">
        <f t="shared" si="0"/>
        <v>199365</v>
      </c>
    </row>
    <row r="51" spans="1:15" s="96" customFormat="1" ht="46.5">
      <c r="A51" s="12">
        <f t="shared" si="1"/>
        <v>46</v>
      </c>
      <c r="B51" s="10">
        <v>1347</v>
      </c>
      <c r="C51" s="12">
        <v>1</v>
      </c>
      <c r="D51" s="104"/>
      <c r="E51" s="13" t="s">
        <v>119</v>
      </c>
      <c r="F51" s="13" t="s">
        <v>124</v>
      </c>
      <c r="G51" s="10" t="s">
        <v>125</v>
      </c>
      <c r="H51" s="26">
        <v>99675</v>
      </c>
      <c r="I51" s="26">
        <v>89709</v>
      </c>
      <c r="J51" s="26"/>
      <c r="K51" s="26"/>
      <c r="L51" s="26"/>
      <c r="M51" s="26">
        <v>9967</v>
      </c>
      <c r="N51" s="36"/>
      <c r="O51" s="34">
        <f t="shared" si="0"/>
        <v>199351</v>
      </c>
    </row>
    <row r="52" spans="1:15" s="96" customFormat="1" ht="28.5" customHeight="1">
      <c r="A52" s="12">
        <f t="shared" si="1"/>
        <v>47</v>
      </c>
      <c r="B52" s="10">
        <v>1348</v>
      </c>
      <c r="C52" s="12">
        <v>3</v>
      </c>
      <c r="D52" s="104"/>
      <c r="E52" s="13" t="s">
        <v>119</v>
      </c>
      <c r="F52" s="13" t="s">
        <v>126</v>
      </c>
      <c r="G52" s="10" t="s">
        <v>127</v>
      </c>
      <c r="H52" s="26">
        <v>62900</v>
      </c>
      <c r="I52" s="26">
        <v>56600</v>
      </c>
      <c r="J52" s="26"/>
      <c r="K52" s="26"/>
      <c r="L52" s="26"/>
      <c r="M52" s="26">
        <v>6307</v>
      </c>
      <c r="N52" s="36"/>
      <c r="O52" s="34">
        <f t="shared" si="0"/>
        <v>125807</v>
      </c>
    </row>
    <row r="53" spans="1:15" s="96" customFormat="1" ht="30.75">
      <c r="A53" s="12">
        <f t="shared" si="1"/>
        <v>48</v>
      </c>
      <c r="B53" s="10">
        <v>1430</v>
      </c>
      <c r="C53" s="12">
        <v>3</v>
      </c>
      <c r="D53" s="104"/>
      <c r="E53" s="13" t="s">
        <v>105</v>
      </c>
      <c r="F53" s="13" t="s">
        <v>128</v>
      </c>
      <c r="G53" s="10" t="s">
        <v>129</v>
      </c>
      <c r="H53" s="26">
        <v>87427</v>
      </c>
      <c r="I53" s="26"/>
      <c r="J53" s="26">
        <v>78685</v>
      </c>
      <c r="K53" s="26"/>
      <c r="L53" s="26"/>
      <c r="M53" s="26">
        <v>8742</v>
      </c>
      <c r="N53" s="36"/>
      <c r="O53" s="34">
        <f t="shared" si="0"/>
        <v>174854</v>
      </c>
    </row>
    <row r="54" spans="1:15" s="96" customFormat="1" ht="39">
      <c r="A54" s="12">
        <f t="shared" si="1"/>
        <v>49</v>
      </c>
      <c r="B54" s="10">
        <v>1431</v>
      </c>
      <c r="C54" s="12">
        <v>3</v>
      </c>
      <c r="D54" s="104"/>
      <c r="E54" s="13" t="s">
        <v>130</v>
      </c>
      <c r="F54" s="13" t="s">
        <v>131</v>
      </c>
      <c r="G54" s="10" t="s">
        <v>132</v>
      </c>
      <c r="H54" s="26">
        <v>99327</v>
      </c>
      <c r="I54" s="26"/>
      <c r="J54" s="26"/>
      <c r="K54" s="26"/>
      <c r="L54" s="26">
        <v>89395</v>
      </c>
      <c r="M54" s="26">
        <v>9933</v>
      </c>
      <c r="N54" s="36"/>
      <c r="O54" s="34">
        <f t="shared" si="0"/>
        <v>198655</v>
      </c>
    </row>
    <row r="55" spans="1:16" s="96" customFormat="1" ht="31.5" thickBot="1">
      <c r="A55" s="67">
        <f t="shared" si="1"/>
        <v>50</v>
      </c>
      <c r="B55" s="68">
        <v>1490</v>
      </c>
      <c r="C55" s="78">
        <v>3</v>
      </c>
      <c r="D55" s="105"/>
      <c r="E55" s="69" t="s">
        <v>133</v>
      </c>
      <c r="F55" s="69" t="s">
        <v>134</v>
      </c>
      <c r="G55" s="68" t="s">
        <v>135</v>
      </c>
      <c r="H55" s="70">
        <v>59850</v>
      </c>
      <c r="I55" s="70"/>
      <c r="J55" s="70"/>
      <c r="K55" s="70"/>
      <c r="L55" s="70">
        <v>53865</v>
      </c>
      <c r="M55" s="70">
        <v>5985</v>
      </c>
      <c r="N55" s="71"/>
      <c r="O55" s="49">
        <f t="shared" si="0"/>
        <v>119700</v>
      </c>
      <c r="P55" s="102"/>
    </row>
    <row r="56" spans="1:15" s="96" customFormat="1" ht="39">
      <c r="A56" s="62">
        <f t="shared" si="1"/>
        <v>51</v>
      </c>
      <c r="B56" s="63">
        <v>947</v>
      </c>
      <c r="C56" s="62">
        <v>1</v>
      </c>
      <c r="D56" s="104" t="s">
        <v>136</v>
      </c>
      <c r="E56" s="56" t="s">
        <v>137</v>
      </c>
      <c r="F56" s="56" t="s">
        <v>138</v>
      </c>
      <c r="G56" s="63" t="s">
        <v>139</v>
      </c>
      <c r="H56" s="64">
        <v>99509</v>
      </c>
      <c r="I56" s="64"/>
      <c r="J56" s="64"/>
      <c r="K56" s="64">
        <v>89558</v>
      </c>
      <c r="L56" s="64"/>
      <c r="M56" s="64">
        <v>9952</v>
      </c>
      <c r="N56" s="65"/>
      <c r="O56" s="66">
        <f t="shared" si="0"/>
        <v>199019</v>
      </c>
    </row>
    <row r="57" spans="1:15" s="96" customFormat="1" ht="52.5">
      <c r="A57" s="12">
        <f t="shared" si="1"/>
        <v>52</v>
      </c>
      <c r="B57" s="10">
        <v>948</v>
      </c>
      <c r="C57" s="12">
        <v>3</v>
      </c>
      <c r="D57" s="104"/>
      <c r="E57" s="13" t="s">
        <v>140</v>
      </c>
      <c r="F57" s="13" t="s">
        <v>141</v>
      </c>
      <c r="G57" s="10" t="s">
        <v>142</v>
      </c>
      <c r="H57" s="26">
        <v>82000</v>
      </c>
      <c r="I57" s="26">
        <v>76194</v>
      </c>
      <c r="J57" s="26"/>
      <c r="K57" s="26"/>
      <c r="L57" s="26"/>
      <c r="M57" s="26">
        <v>8326</v>
      </c>
      <c r="N57" s="36"/>
      <c r="O57" s="34">
        <f t="shared" si="0"/>
        <v>166520</v>
      </c>
    </row>
    <row r="58" spans="1:15" s="96" customFormat="1" ht="39">
      <c r="A58" s="12">
        <f t="shared" si="1"/>
        <v>53</v>
      </c>
      <c r="B58" s="10">
        <v>949</v>
      </c>
      <c r="C58" s="12">
        <v>1</v>
      </c>
      <c r="D58" s="104"/>
      <c r="E58" s="13" t="s">
        <v>143</v>
      </c>
      <c r="F58" s="13" t="s">
        <v>1010</v>
      </c>
      <c r="G58" s="10" t="s">
        <v>144</v>
      </c>
      <c r="H58" s="26">
        <v>55000</v>
      </c>
      <c r="I58" s="26"/>
      <c r="J58" s="26"/>
      <c r="K58" s="26"/>
      <c r="L58" s="26">
        <v>49500</v>
      </c>
      <c r="M58" s="26">
        <v>5500</v>
      </c>
      <c r="N58" s="36"/>
      <c r="O58" s="34">
        <f t="shared" si="0"/>
        <v>110000</v>
      </c>
    </row>
    <row r="59" spans="1:15" s="96" customFormat="1" ht="39">
      <c r="A59" s="12">
        <f t="shared" si="1"/>
        <v>54</v>
      </c>
      <c r="B59" s="10">
        <v>952</v>
      </c>
      <c r="C59" s="12">
        <v>1</v>
      </c>
      <c r="D59" s="104"/>
      <c r="E59" s="13" t="s">
        <v>145</v>
      </c>
      <c r="F59" s="13" t="s">
        <v>146</v>
      </c>
      <c r="G59" s="10" t="s">
        <v>147</v>
      </c>
      <c r="H59" s="26">
        <v>99945</v>
      </c>
      <c r="I59" s="26"/>
      <c r="J59" s="26"/>
      <c r="K59" s="26"/>
      <c r="L59" s="26">
        <v>89951</v>
      </c>
      <c r="M59" s="26">
        <v>9995</v>
      </c>
      <c r="N59" s="36"/>
      <c r="O59" s="34">
        <f t="shared" si="0"/>
        <v>199891</v>
      </c>
    </row>
    <row r="60" spans="1:15" s="96" customFormat="1" ht="39">
      <c r="A60" s="12">
        <f t="shared" si="1"/>
        <v>55</v>
      </c>
      <c r="B60" s="10">
        <v>954</v>
      </c>
      <c r="C60" s="12">
        <v>3</v>
      </c>
      <c r="D60" s="104"/>
      <c r="E60" s="13" t="s">
        <v>148</v>
      </c>
      <c r="F60" s="13" t="s">
        <v>149</v>
      </c>
      <c r="G60" s="10" t="s">
        <v>150</v>
      </c>
      <c r="H60" s="26">
        <v>46000</v>
      </c>
      <c r="I60" s="26"/>
      <c r="J60" s="26"/>
      <c r="K60" s="26"/>
      <c r="L60" s="26">
        <v>41400</v>
      </c>
      <c r="M60" s="26">
        <v>4600</v>
      </c>
      <c r="N60" s="36"/>
      <c r="O60" s="34">
        <f t="shared" si="0"/>
        <v>92000</v>
      </c>
    </row>
    <row r="61" spans="1:15" s="96" customFormat="1" ht="46.5">
      <c r="A61" s="12">
        <f t="shared" si="1"/>
        <v>56</v>
      </c>
      <c r="B61" s="10">
        <v>955</v>
      </c>
      <c r="C61" s="12">
        <v>3</v>
      </c>
      <c r="D61" s="104"/>
      <c r="E61" s="13" t="s">
        <v>151</v>
      </c>
      <c r="F61" s="13" t="s">
        <v>152</v>
      </c>
      <c r="G61" s="10" t="s">
        <v>153</v>
      </c>
      <c r="H61" s="26">
        <v>41287</v>
      </c>
      <c r="I61" s="26"/>
      <c r="J61" s="26"/>
      <c r="K61" s="26"/>
      <c r="L61" s="26">
        <v>37158</v>
      </c>
      <c r="M61" s="26">
        <v>4130</v>
      </c>
      <c r="N61" s="36"/>
      <c r="O61" s="34">
        <f t="shared" si="0"/>
        <v>82575</v>
      </c>
    </row>
    <row r="62" spans="1:15" s="96" customFormat="1" ht="108.75">
      <c r="A62" s="12">
        <f t="shared" si="1"/>
        <v>57</v>
      </c>
      <c r="B62" s="10">
        <v>961</v>
      </c>
      <c r="C62" s="12">
        <v>1</v>
      </c>
      <c r="D62" s="104"/>
      <c r="E62" s="13" t="s">
        <v>137</v>
      </c>
      <c r="F62" s="13" t="s">
        <v>154</v>
      </c>
      <c r="G62" s="10" t="s">
        <v>155</v>
      </c>
      <c r="H62" s="26">
        <v>69350</v>
      </c>
      <c r="I62" s="26"/>
      <c r="J62" s="26"/>
      <c r="K62" s="26">
        <v>62415</v>
      </c>
      <c r="L62" s="26"/>
      <c r="M62" s="26">
        <v>6935</v>
      </c>
      <c r="N62" s="36"/>
      <c r="O62" s="34">
        <f t="shared" si="0"/>
        <v>138700</v>
      </c>
    </row>
    <row r="63" spans="1:15" s="96" customFormat="1" ht="52.5">
      <c r="A63" s="12">
        <f t="shared" si="1"/>
        <v>58</v>
      </c>
      <c r="B63" s="10">
        <v>965</v>
      </c>
      <c r="C63" s="12">
        <v>1</v>
      </c>
      <c r="D63" s="104"/>
      <c r="E63" s="13" t="s">
        <v>156</v>
      </c>
      <c r="F63" s="13" t="s">
        <v>157</v>
      </c>
      <c r="G63" s="10" t="s">
        <v>158</v>
      </c>
      <c r="H63" s="26">
        <v>99996</v>
      </c>
      <c r="I63" s="26"/>
      <c r="J63" s="26"/>
      <c r="K63" s="26"/>
      <c r="L63" s="26">
        <v>89997</v>
      </c>
      <c r="M63" s="26">
        <v>10000</v>
      </c>
      <c r="N63" s="36"/>
      <c r="O63" s="34">
        <f t="shared" si="0"/>
        <v>199993</v>
      </c>
    </row>
    <row r="64" spans="1:15" s="96" customFormat="1" ht="66">
      <c r="A64" s="12">
        <f t="shared" si="1"/>
        <v>59</v>
      </c>
      <c r="B64" s="10">
        <v>967</v>
      </c>
      <c r="C64" s="12">
        <v>1</v>
      </c>
      <c r="D64" s="104"/>
      <c r="E64" s="13" t="s">
        <v>137</v>
      </c>
      <c r="F64" s="13" t="s">
        <v>159</v>
      </c>
      <c r="G64" s="10" t="s">
        <v>160</v>
      </c>
      <c r="H64" s="26">
        <v>7045</v>
      </c>
      <c r="I64" s="26"/>
      <c r="J64" s="26"/>
      <c r="K64" s="26">
        <v>7045</v>
      </c>
      <c r="L64" s="26"/>
      <c r="M64" s="26">
        <v>1565</v>
      </c>
      <c r="N64" s="36"/>
      <c r="O64" s="34">
        <f t="shared" si="0"/>
        <v>15655</v>
      </c>
    </row>
    <row r="65" spans="1:16" s="96" customFormat="1" ht="47.25" thickBot="1">
      <c r="A65" s="67">
        <f t="shared" si="1"/>
        <v>60</v>
      </c>
      <c r="B65" s="68">
        <v>968</v>
      </c>
      <c r="C65" s="67">
        <v>1</v>
      </c>
      <c r="D65" s="105"/>
      <c r="E65" s="69" t="s">
        <v>137</v>
      </c>
      <c r="F65" s="69" t="s">
        <v>161</v>
      </c>
      <c r="G65" s="68" t="s">
        <v>162</v>
      </c>
      <c r="H65" s="70">
        <v>16612</v>
      </c>
      <c r="I65" s="70"/>
      <c r="J65" s="70"/>
      <c r="K65" s="70">
        <v>22843</v>
      </c>
      <c r="L65" s="70"/>
      <c r="M65" s="70">
        <v>2077</v>
      </c>
      <c r="N65" s="71"/>
      <c r="O65" s="49">
        <f t="shared" si="0"/>
        <v>41532</v>
      </c>
      <c r="P65" s="102"/>
    </row>
    <row r="66" spans="1:15" s="96" customFormat="1" ht="124.5">
      <c r="A66" s="62">
        <f t="shared" si="1"/>
        <v>61</v>
      </c>
      <c r="B66" s="63">
        <v>829</v>
      </c>
      <c r="C66" s="62">
        <v>1</v>
      </c>
      <c r="D66" s="104" t="s">
        <v>163</v>
      </c>
      <c r="E66" s="56" t="s">
        <v>164</v>
      </c>
      <c r="F66" s="56" t="s">
        <v>165</v>
      </c>
      <c r="G66" s="63" t="s">
        <v>166</v>
      </c>
      <c r="H66" s="64">
        <v>27445</v>
      </c>
      <c r="I66" s="64"/>
      <c r="J66" s="64">
        <v>24700</v>
      </c>
      <c r="K66" s="64"/>
      <c r="L66" s="64"/>
      <c r="M66" s="64">
        <v>2744</v>
      </c>
      <c r="N66" s="65"/>
      <c r="O66" s="66">
        <f t="shared" si="0"/>
        <v>54889</v>
      </c>
    </row>
    <row r="67" spans="1:15" s="96" customFormat="1" ht="30.75">
      <c r="A67" s="12">
        <f t="shared" si="1"/>
        <v>62</v>
      </c>
      <c r="B67" s="10">
        <v>832</v>
      </c>
      <c r="C67" s="12">
        <v>3</v>
      </c>
      <c r="D67" s="104"/>
      <c r="E67" s="13" t="s">
        <v>164</v>
      </c>
      <c r="F67" s="13" t="s">
        <v>1015</v>
      </c>
      <c r="G67" s="10" t="s">
        <v>167</v>
      </c>
      <c r="H67" s="26">
        <v>15300</v>
      </c>
      <c r="I67" s="26"/>
      <c r="J67" s="26">
        <v>13770</v>
      </c>
      <c r="K67" s="26"/>
      <c r="L67" s="26"/>
      <c r="M67" s="26">
        <v>1530</v>
      </c>
      <c r="N67" s="36"/>
      <c r="O67" s="34">
        <f t="shared" si="0"/>
        <v>30600</v>
      </c>
    </row>
    <row r="68" spans="1:15" s="96" customFormat="1" ht="93">
      <c r="A68" s="12">
        <f t="shared" si="1"/>
        <v>63</v>
      </c>
      <c r="B68" s="10">
        <v>833</v>
      </c>
      <c r="C68" s="12">
        <v>1</v>
      </c>
      <c r="D68" s="104"/>
      <c r="E68" s="13" t="s">
        <v>164</v>
      </c>
      <c r="F68" s="13" t="s">
        <v>1016</v>
      </c>
      <c r="G68" s="10" t="s">
        <v>168</v>
      </c>
      <c r="H68" s="26">
        <v>6831</v>
      </c>
      <c r="I68" s="26"/>
      <c r="J68" s="26">
        <v>6148</v>
      </c>
      <c r="K68" s="26"/>
      <c r="L68" s="26"/>
      <c r="M68" s="26">
        <v>683</v>
      </c>
      <c r="N68" s="36"/>
      <c r="O68" s="34">
        <f t="shared" si="0"/>
        <v>13662</v>
      </c>
    </row>
    <row r="69" spans="1:15" s="96" customFormat="1" ht="30.75">
      <c r="A69" s="12">
        <f t="shared" si="1"/>
        <v>64</v>
      </c>
      <c r="B69" s="10">
        <v>838</v>
      </c>
      <c r="C69" s="12">
        <v>3</v>
      </c>
      <c r="D69" s="104"/>
      <c r="E69" s="13" t="s">
        <v>164</v>
      </c>
      <c r="F69" s="13" t="s">
        <v>169</v>
      </c>
      <c r="G69" s="10" t="s">
        <v>170</v>
      </c>
      <c r="H69" s="26">
        <v>25237</v>
      </c>
      <c r="I69" s="26"/>
      <c r="J69" s="26">
        <v>22713</v>
      </c>
      <c r="K69" s="26"/>
      <c r="L69" s="26"/>
      <c r="M69" s="26">
        <v>2524</v>
      </c>
      <c r="N69" s="36"/>
      <c r="O69" s="34">
        <f t="shared" si="0"/>
        <v>50474</v>
      </c>
    </row>
    <row r="70" spans="1:15" s="96" customFormat="1" ht="39">
      <c r="A70" s="12">
        <f t="shared" si="1"/>
        <v>65</v>
      </c>
      <c r="B70" s="10">
        <v>840</v>
      </c>
      <c r="C70" s="12">
        <v>3</v>
      </c>
      <c r="D70" s="104"/>
      <c r="E70" s="13" t="s">
        <v>164</v>
      </c>
      <c r="F70" s="13" t="s">
        <v>171</v>
      </c>
      <c r="G70" s="10" t="s">
        <v>172</v>
      </c>
      <c r="H70" s="26">
        <v>94365</v>
      </c>
      <c r="I70" s="26"/>
      <c r="J70" s="26">
        <v>84928</v>
      </c>
      <c r="K70" s="26"/>
      <c r="L70" s="26"/>
      <c r="M70" s="26">
        <v>9437</v>
      </c>
      <c r="N70" s="36"/>
      <c r="O70" s="34">
        <f aca="true" t="shared" si="2" ref="O70:O119">SUM(H70:N70)</f>
        <v>188730</v>
      </c>
    </row>
    <row r="71" spans="1:15" s="96" customFormat="1" ht="52.5">
      <c r="A71" s="12">
        <f t="shared" si="1"/>
        <v>66</v>
      </c>
      <c r="B71" s="10">
        <v>849</v>
      </c>
      <c r="C71" s="12">
        <v>1</v>
      </c>
      <c r="D71" s="104"/>
      <c r="E71" s="13" t="s">
        <v>164</v>
      </c>
      <c r="F71" s="13" t="s">
        <v>950</v>
      </c>
      <c r="G71" s="10" t="s">
        <v>951</v>
      </c>
      <c r="H71" s="26">
        <v>83029</v>
      </c>
      <c r="I71" s="26"/>
      <c r="J71" s="26">
        <v>74727</v>
      </c>
      <c r="K71" s="26"/>
      <c r="L71" s="26"/>
      <c r="M71" s="26">
        <v>8303</v>
      </c>
      <c r="N71" s="36"/>
      <c r="O71" s="34">
        <f t="shared" si="2"/>
        <v>166059</v>
      </c>
    </row>
    <row r="72" spans="1:15" s="96" customFormat="1" ht="140.25">
      <c r="A72" s="12">
        <f aca="true" t="shared" si="3" ref="A72:A135">A71+1</f>
        <v>67</v>
      </c>
      <c r="B72" s="10">
        <v>850</v>
      </c>
      <c r="C72" s="12">
        <v>3</v>
      </c>
      <c r="D72" s="104"/>
      <c r="E72" s="13" t="s">
        <v>173</v>
      </c>
      <c r="F72" s="13" t="s">
        <v>1014</v>
      </c>
      <c r="G72" s="10" t="s">
        <v>174</v>
      </c>
      <c r="H72" s="26">
        <v>50000</v>
      </c>
      <c r="I72" s="26"/>
      <c r="J72" s="26"/>
      <c r="K72" s="26"/>
      <c r="L72" s="26">
        <v>45000</v>
      </c>
      <c r="M72" s="26">
        <v>5000</v>
      </c>
      <c r="N72" s="36"/>
      <c r="O72" s="34">
        <f t="shared" si="2"/>
        <v>100000</v>
      </c>
    </row>
    <row r="73" spans="1:15" s="96" customFormat="1" ht="124.5">
      <c r="A73" s="12">
        <f t="shared" si="3"/>
        <v>68</v>
      </c>
      <c r="B73" s="10">
        <v>851</v>
      </c>
      <c r="C73" s="12">
        <v>1</v>
      </c>
      <c r="D73" s="104"/>
      <c r="E73" s="13" t="s">
        <v>175</v>
      </c>
      <c r="F73" s="13" t="s">
        <v>176</v>
      </c>
      <c r="G73" s="10" t="s">
        <v>1013</v>
      </c>
      <c r="H73" s="26">
        <v>31598</v>
      </c>
      <c r="I73" s="26"/>
      <c r="J73" s="26"/>
      <c r="K73" s="26"/>
      <c r="L73" s="26">
        <v>28438</v>
      </c>
      <c r="M73" s="26">
        <v>3160</v>
      </c>
      <c r="N73" s="36"/>
      <c r="O73" s="34">
        <f t="shared" si="2"/>
        <v>63196</v>
      </c>
    </row>
    <row r="74" spans="1:15" s="96" customFormat="1" ht="78">
      <c r="A74" s="12">
        <f t="shared" si="3"/>
        <v>69</v>
      </c>
      <c r="B74" s="10">
        <v>852</v>
      </c>
      <c r="C74" s="12">
        <v>3</v>
      </c>
      <c r="D74" s="104"/>
      <c r="E74" s="13" t="s">
        <v>177</v>
      </c>
      <c r="F74" s="13" t="s">
        <v>178</v>
      </c>
      <c r="G74" s="10" t="s">
        <v>179</v>
      </c>
      <c r="H74" s="26">
        <v>73800</v>
      </c>
      <c r="I74" s="26"/>
      <c r="J74" s="26"/>
      <c r="K74" s="26"/>
      <c r="L74" s="26">
        <v>66420</v>
      </c>
      <c r="M74" s="26">
        <v>7380</v>
      </c>
      <c r="N74" s="36"/>
      <c r="O74" s="34">
        <f t="shared" si="2"/>
        <v>147600</v>
      </c>
    </row>
    <row r="75" spans="1:15" s="96" customFormat="1" ht="78">
      <c r="A75" s="12">
        <f t="shared" si="3"/>
        <v>70</v>
      </c>
      <c r="B75" s="10">
        <v>857</v>
      </c>
      <c r="C75" s="12">
        <v>1</v>
      </c>
      <c r="D75" s="104"/>
      <c r="E75" s="13" t="s">
        <v>180</v>
      </c>
      <c r="F75" s="13" t="s">
        <v>181</v>
      </c>
      <c r="G75" s="10" t="s">
        <v>182</v>
      </c>
      <c r="H75" s="26">
        <v>50000</v>
      </c>
      <c r="I75" s="26"/>
      <c r="J75" s="26"/>
      <c r="K75" s="26"/>
      <c r="L75" s="26">
        <v>45000</v>
      </c>
      <c r="M75" s="26">
        <v>5000</v>
      </c>
      <c r="N75" s="36"/>
      <c r="O75" s="34">
        <f t="shared" si="2"/>
        <v>100000</v>
      </c>
    </row>
    <row r="76" spans="1:15" s="96" customFormat="1" ht="78.75" customHeight="1">
      <c r="A76" s="12">
        <f t="shared" si="3"/>
        <v>71</v>
      </c>
      <c r="B76" s="10">
        <v>861</v>
      </c>
      <c r="C76" s="12">
        <v>1</v>
      </c>
      <c r="D76" s="104"/>
      <c r="E76" s="13" t="s">
        <v>183</v>
      </c>
      <c r="F76" s="13" t="s">
        <v>184</v>
      </c>
      <c r="G76" s="10" t="s">
        <v>185</v>
      </c>
      <c r="H76" s="26">
        <v>92200</v>
      </c>
      <c r="I76" s="26">
        <v>82980</v>
      </c>
      <c r="J76" s="26"/>
      <c r="K76" s="26"/>
      <c r="L76" s="26" t="s">
        <v>186</v>
      </c>
      <c r="M76" s="26">
        <v>9220</v>
      </c>
      <c r="N76" s="36"/>
      <c r="O76" s="34">
        <f t="shared" si="2"/>
        <v>184400</v>
      </c>
    </row>
    <row r="77" spans="1:15" s="96" customFormat="1" ht="126.75" customHeight="1">
      <c r="A77" s="12">
        <f t="shared" si="3"/>
        <v>72</v>
      </c>
      <c r="B77" s="10">
        <v>863</v>
      </c>
      <c r="C77" s="12">
        <v>3</v>
      </c>
      <c r="D77" s="104"/>
      <c r="E77" s="13" t="s">
        <v>183</v>
      </c>
      <c r="F77" s="13" t="s">
        <v>187</v>
      </c>
      <c r="G77" s="10" t="s">
        <v>188</v>
      </c>
      <c r="H77" s="26">
        <v>49550</v>
      </c>
      <c r="I77" s="26">
        <v>44595</v>
      </c>
      <c r="J77" s="26"/>
      <c r="K77" s="26"/>
      <c r="L77" s="26"/>
      <c r="M77" s="26">
        <v>4955</v>
      </c>
      <c r="N77" s="36"/>
      <c r="O77" s="34">
        <f t="shared" si="2"/>
        <v>99100</v>
      </c>
    </row>
    <row r="78" spans="1:15" s="96" customFormat="1" ht="173.25" customHeight="1">
      <c r="A78" s="12">
        <f t="shared" si="3"/>
        <v>73</v>
      </c>
      <c r="B78" s="10">
        <v>864</v>
      </c>
      <c r="C78" s="12">
        <v>3</v>
      </c>
      <c r="D78" s="104"/>
      <c r="E78" s="13" t="s">
        <v>183</v>
      </c>
      <c r="F78" s="13" t="s">
        <v>189</v>
      </c>
      <c r="G78" s="10" t="s">
        <v>190</v>
      </c>
      <c r="H78" s="26">
        <v>51750</v>
      </c>
      <c r="I78" s="26">
        <v>46575</v>
      </c>
      <c r="J78" s="26"/>
      <c r="K78" s="26"/>
      <c r="L78" s="26"/>
      <c r="M78" s="26">
        <v>5175</v>
      </c>
      <c r="N78" s="36"/>
      <c r="O78" s="34">
        <f t="shared" si="2"/>
        <v>103500</v>
      </c>
    </row>
    <row r="79" spans="1:15" s="96" customFormat="1" ht="112.5" customHeight="1" thickBot="1">
      <c r="A79" s="67">
        <f t="shared" si="3"/>
        <v>74</v>
      </c>
      <c r="B79" s="68">
        <v>865</v>
      </c>
      <c r="C79" s="67">
        <v>2</v>
      </c>
      <c r="D79" s="105"/>
      <c r="E79" s="69" t="s">
        <v>191</v>
      </c>
      <c r="F79" s="69" t="s">
        <v>192</v>
      </c>
      <c r="G79" s="68" t="s">
        <v>1017</v>
      </c>
      <c r="H79" s="70">
        <v>74362</v>
      </c>
      <c r="I79" s="70"/>
      <c r="J79" s="70">
        <v>26771</v>
      </c>
      <c r="K79" s="70">
        <v>26771</v>
      </c>
      <c r="L79" s="70">
        <v>10410</v>
      </c>
      <c r="M79" s="70">
        <v>7436</v>
      </c>
      <c r="N79" s="71">
        <v>2975</v>
      </c>
      <c r="O79" s="49">
        <f t="shared" si="2"/>
        <v>148725</v>
      </c>
    </row>
    <row r="80" spans="1:15" s="96" customFormat="1" ht="28.5" customHeight="1">
      <c r="A80" s="62">
        <f t="shared" si="3"/>
        <v>75</v>
      </c>
      <c r="B80" s="63">
        <v>63</v>
      </c>
      <c r="C80" s="74">
        <v>3</v>
      </c>
      <c r="D80" s="104" t="s">
        <v>193</v>
      </c>
      <c r="E80" s="56" t="s">
        <v>194</v>
      </c>
      <c r="F80" s="56" t="s">
        <v>195</v>
      </c>
      <c r="G80" s="63" t="s">
        <v>196</v>
      </c>
      <c r="H80" s="64">
        <v>30500</v>
      </c>
      <c r="I80" s="64"/>
      <c r="J80" s="64"/>
      <c r="K80" s="64"/>
      <c r="L80" s="64">
        <v>27450</v>
      </c>
      <c r="M80" s="64">
        <v>3050</v>
      </c>
      <c r="N80" s="64"/>
      <c r="O80" s="66">
        <f t="shared" si="2"/>
        <v>61000</v>
      </c>
    </row>
    <row r="81" spans="1:15" s="96" customFormat="1" ht="52.5">
      <c r="A81" s="12">
        <f t="shared" si="3"/>
        <v>76</v>
      </c>
      <c r="B81" s="10">
        <v>64</v>
      </c>
      <c r="C81" s="12">
        <v>3</v>
      </c>
      <c r="D81" s="104"/>
      <c r="E81" s="13" t="s">
        <v>197</v>
      </c>
      <c r="F81" s="13" t="s">
        <v>1018</v>
      </c>
      <c r="G81" s="10" t="s">
        <v>198</v>
      </c>
      <c r="H81" s="26">
        <v>67091</v>
      </c>
      <c r="I81" s="26">
        <v>24441</v>
      </c>
      <c r="J81" s="26"/>
      <c r="K81" s="26"/>
      <c r="L81" s="26">
        <v>24441</v>
      </c>
      <c r="M81" s="26">
        <v>6709</v>
      </c>
      <c r="N81" s="36">
        <v>11500</v>
      </c>
      <c r="O81" s="34">
        <f t="shared" si="2"/>
        <v>134182</v>
      </c>
    </row>
    <row r="82" spans="1:15" s="96" customFormat="1" ht="52.5">
      <c r="A82" s="12">
        <f t="shared" si="3"/>
        <v>77</v>
      </c>
      <c r="B82" s="10">
        <v>67</v>
      </c>
      <c r="C82" s="12">
        <v>3</v>
      </c>
      <c r="D82" s="104"/>
      <c r="E82" s="13" t="s">
        <v>199</v>
      </c>
      <c r="F82" s="13" t="s">
        <v>200</v>
      </c>
      <c r="G82" s="10" t="s">
        <v>201</v>
      </c>
      <c r="H82" s="26">
        <v>66375</v>
      </c>
      <c r="I82" s="26">
        <v>24869</v>
      </c>
      <c r="J82" s="26"/>
      <c r="K82" s="26"/>
      <c r="L82" s="26">
        <v>24869</v>
      </c>
      <c r="M82" s="26">
        <v>6637</v>
      </c>
      <c r="N82" s="36">
        <v>10000</v>
      </c>
      <c r="O82" s="34">
        <f t="shared" si="2"/>
        <v>132750</v>
      </c>
    </row>
    <row r="83" spans="1:15" s="96" customFormat="1" ht="52.5">
      <c r="A83" s="12">
        <f t="shared" si="3"/>
        <v>78</v>
      </c>
      <c r="B83" s="10">
        <v>69</v>
      </c>
      <c r="C83" s="12">
        <v>1</v>
      </c>
      <c r="D83" s="104"/>
      <c r="E83" s="13" t="s">
        <v>202</v>
      </c>
      <c r="F83" s="13" t="s">
        <v>203</v>
      </c>
      <c r="G83" s="10" t="s">
        <v>204</v>
      </c>
      <c r="H83" s="26">
        <v>99863</v>
      </c>
      <c r="I83" s="26">
        <v>44938</v>
      </c>
      <c r="J83" s="26"/>
      <c r="K83" s="26"/>
      <c r="L83" s="26">
        <v>44938</v>
      </c>
      <c r="M83" s="26">
        <v>9986</v>
      </c>
      <c r="N83" s="36"/>
      <c r="O83" s="34">
        <f t="shared" si="2"/>
        <v>199725</v>
      </c>
    </row>
    <row r="84" spans="1:15" s="96" customFormat="1" ht="62.25">
      <c r="A84" s="12">
        <f t="shared" si="3"/>
        <v>79</v>
      </c>
      <c r="B84" s="10">
        <v>984</v>
      </c>
      <c r="C84" s="12">
        <v>1</v>
      </c>
      <c r="D84" s="104"/>
      <c r="E84" s="13" t="s">
        <v>205</v>
      </c>
      <c r="F84" s="13" t="s">
        <v>206</v>
      </c>
      <c r="G84" s="10" t="s">
        <v>207</v>
      </c>
      <c r="H84" s="26">
        <v>99904</v>
      </c>
      <c r="I84" s="26">
        <v>44957</v>
      </c>
      <c r="J84" s="26"/>
      <c r="K84" s="26">
        <v>44957</v>
      </c>
      <c r="L84" s="26"/>
      <c r="M84" s="26">
        <v>9990</v>
      </c>
      <c r="N84" s="36"/>
      <c r="O84" s="34">
        <f t="shared" si="2"/>
        <v>199808</v>
      </c>
    </row>
    <row r="85" spans="1:15" s="96" customFormat="1" ht="52.5">
      <c r="A85" s="12">
        <f t="shared" si="3"/>
        <v>80</v>
      </c>
      <c r="B85" s="10">
        <v>985</v>
      </c>
      <c r="C85" s="12">
        <v>3</v>
      </c>
      <c r="D85" s="104"/>
      <c r="E85" s="13" t="s">
        <v>205</v>
      </c>
      <c r="F85" s="13" t="s">
        <v>208</v>
      </c>
      <c r="G85" s="10" t="s">
        <v>209</v>
      </c>
      <c r="H85" s="26">
        <v>97104</v>
      </c>
      <c r="I85" s="26">
        <v>43697</v>
      </c>
      <c r="J85" s="26"/>
      <c r="K85" s="26">
        <v>43697</v>
      </c>
      <c r="L85" s="26"/>
      <c r="M85" s="26">
        <v>9711</v>
      </c>
      <c r="N85" s="36"/>
      <c r="O85" s="34">
        <f t="shared" si="2"/>
        <v>194209</v>
      </c>
    </row>
    <row r="86" spans="1:15" s="96" customFormat="1" ht="52.5">
      <c r="A86" s="12">
        <f t="shared" si="3"/>
        <v>81</v>
      </c>
      <c r="B86" s="10">
        <v>987</v>
      </c>
      <c r="C86" s="12">
        <v>1</v>
      </c>
      <c r="D86" s="104"/>
      <c r="E86" s="13" t="s">
        <v>210</v>
      </c>
      <c r="F86" s="13" t="s">
        <v>211</v>
      </c>
      <c r="G86" s="10" t="s">
        <v>212</v>
      </c>
      <c r="H86" s="26">
        <v>99365</v>
      </c>
      <c r="I86" s="26">
        <v>44714</v>
      </c>
      <c r="J86" s="26"/>
      <c r="K86" s="26"/>
      <c r="L86" s="26">
        <v>44714</v>
      </c>
      <c r="M86" s="26">
        <v>9937</v>
      </c>
      <c r="N86" s="36"/>
      <c r="O86" s="34">
        <f t="shared" si="2"/>
        <v>198730</v>
      </c>
    </row>
    <row r="87" spans="1:15" s="96" customFormat="1" ht="52.5">
      <c r="A87" s="12">
        <f t="shared" si="3"/>
        <v>82</v>
      </c>
      <c r="B87" s="10">
        <v>988</v>
      </c>
      <c r="C87" s="12">
        <v>3</v>
      </c>
      <c r="D87" s="104"/>
      <c r="E87" s="13" t="s">
        <v>213</v>
      </c>
      <c r="F87" s="13" t="s">
        <v>214</v>
      </c>
      <c r="G87" s="10" t="s">
        <v>215</v>
      </c>
      <c r="H87" s="26">
        <v>55511</v>
      </c>
      <c r="I87" s="26">
        <v>26730</v>
      </c>
      <c r="J87" s="26"/>
      <c r="K87" s="26">
        <v>26980</v>
      </c>
      <c r="L87" s="26"/>
      <c r="M87" s="26">
        <v>5801</v>
      </c>
      <c r="N87" s="36">
        <v>1000</v>
      </c>
      <c r="O87" s="34">
        <f t="shared" si="2"/>
        <v>116022</v>
      </c>
    </row>
    <row r="88" spans="1:16" s="96" customFormat="1" ht="53.25" thickBot="1">
      <c r="A88" s="67">
        <f t="shared" si="3"/>
        <v>83</v>
      </c>
      <c r="B88" s="68">
        <v>995</v>
      </c>
      <c r="C88" s="67">
        <v>1</v>
      </c>
      <c r="D88" s="105"/>
      <c r="E88" s="69" t="s">
        <v>216</v>
      </c>
      <c r="F88" s="69" t="s">
        <v>217</v>
      </c>
      <c r="G88" s="73" t="s">
        <v>218</v>
      </c>
      <c r="H88" s="70">
        <v>94788</v>
      </c>
      <c r="I88" s="70">
        <v>42654</v>
      </c>
      <c r="J88" s="70"/>
      <c r="K88" s="70"/>
      <c r="L88" s="70">
        <v>42654</v>
      </c>
      <c r="M88" s="70">
        <v>9478</v>
      </c>
      <c r="N88" s="71"/>
      <c r="O88" s="49">
        <f t="shared" si="2"/>
        <v>189574</v>
      </c>
      <c r="P88" s="102"/>
    </row>
    <row r="89" spans="1:15" s="96" customFormat="1" ht="78">
      <c r="A89" s="62">
        <f t="shared" si="3"/>
        <v>84</v>
      </c>
      <c r="B89" s="63">
        <v>377</v>
      </c>
      <c r="C89" s="62">
        <v>3</v>
      </c>
      <c r="D89" s="104" t="s">
        <v>219</v>
      </c>
      <c r="E89" s="56" t="s">
        <v>220</v>
      </c>
      <c r="F89" s="56" t="s">
        <v>221</v>
      </c>
      <c r="G89" s="63" t="s">
        <v>222</v>
      </c>
      <c r="H89" s="64">
        <v>30048</v>
      </c>
      <c r="I89" s="64"/>
      <c r="J89" s="64"/>
      <c r="K89" s="64"/>
      <c r="L89" s="64">
        <v>27043</v>
      </c>
      <c r="M89" s="64">
        <v>3005</v>
      </c>
      <c r="N89" s="65"/>
      <c r="O89" s="66">
        <f t="shared" si="2"/>
        <v>60096</v>
      </c>
    </row>
    <row r="90" spans="1:15" s="96" customFormat="1" ht="62.25">
      <c r="A90" s="12">
        <f t="shared" si="3"/>
        <v>85</v>
      </c>
      <c r="B90" s="10">
        <v>383</v>
      </c>
      <c r="C90" s="12">
        <v>3</v>
      </c>
      <c r="D90" s="104"/>
      <c r="E90" s="13" t="s">
        <v>223</v>
      </c>
      <c r="F90" s="13" t="s">
        <v>224</v>
      </c>
      <c r="G90" s="10" t="s">
        <v>225</v>
      </c>
      <c r="H90" s="26">
        <v>99575</v>
      </c>
      <c r="I90" s="26"/>
      <c r="J90" s="26">
        <v>89617</v>
      </c>
      <c r="K90" s="26"/>
      <c r="L90" s="26"/>
      <c r="M90" s="26">
        <v>9958</v>
      </c>
      <c r="N90" s="36"/>
      <c r="O90" s="34">
        <f t="shared" si="2"/>
        <v>199150</v>
      </c>
    </row>
    <row r="91" spans="1:15" s="96" customFormat="1" ht="66" customHeight="1">
      <c r="A91" s="12">
        <f t="shared" si="3"/>
        <v>86</v>
      </c>
      <c r="B91" s="10">
        <v>387</v>
      </c>
      <c r="C91" s="12">
        <v>3</v>
      </c>
      <c r="D91" s="104"/>
      <c r="E91" s="13" t="s">
        <v>226</v>
      </c>
      <c r="F91" s="13" t="s">
        <v>227</v>
      </c>
      <c r="G91" s="10" t="s">
        <v>228</v>
      </c>
      <c r="H91" s="26">
        <v>26280</v>
      </c>
      <c r="I91" s="26">
        <v>23652</v>
      </c>
      <c r="J91" s="26"/>
      <c r="K91" s="26"/>
      <c r="L91" s="26"/>
      <c r="M91" s="26">
        <v>2628</v>
      </c>
      <c r="N91" s="36"/>
      <c r="O91" s="34">
        <f t="shared" si="2"/>
        <v>52560</v>
      </c>
    </row>
    <row r="92" spans="1:15" s="96" customFormat="1" ht="64.5" customHeight="1">
      <c r="A92" s="12">
        <f t="shared" si="3"/>
        <v>87</v>
      </c>
      <c r="B92" s="10">
        <v>388</v>
      </c>
      <c r="C92" s="11">
        <v>1</v>
      </c>
      <c r="D92" s="104"/>
      <c r="E92" s="13" t="s">
        <v>229</v>
      </c>
      <c r="F92" s="13" t="s">
        <v>227</v>
      </c>
      <c r="G92" s="10" t="s">
        <v>230</v>
      </c>
      <c r="H92" s="26">
        <v>9530</v>
      </c>
      <c r="I92" s="26"/>
      <c r="J92" s="26"/>
      <c r="K92" s="26">
        <v>8577</v>
      </c>
      <c r="L92" s="26"/>
      <c r="M92" s="26">
        <v>953</v>
      </c>
      <c r="N92" s="26"/>
      <c r="O92" s="34">
        <f t="shared" si="2"/>
        <v>19060</v>
      </c>
    </row>
    <row r="93" spans="1:15" s="96" customFormat="1" ht="30.75">
      <c r="A93" s="12">
        <f t="shared" si="3"/>
        <v>88</v>
      </c>
      <c r="B93" s="10">
        <v>389</v>
      </c>
      <c r="C93" s="12">
        <v>3</v>
      </c>
      <c r="D93" s="104"/>
      <c r="E93" s="13" t="s">
        <v>226</v>
      </c>
      <c r="F93" s="13" t="s">
        <v>227</v>
      </c>
      <c r="G93" s="10" t="s">
        <v>231</v>
      </c>
      <c r="H93" s="26">
        <v>37500</v>
      </c>
      <c r="I93" s="26">
        <v>33750</v>
      </c>
      <c r="J93" s="26"/>
      <c r="K93" s="26"/>
      <c r="L93" s="26"/>
      <c r="M93" s="26">
        <v>3750</v>
      </c>
      <c r="N93" s="36"/>
      <c r="O93" s="34">
        <f t="shared" si="2"/>
        <v>75000</v>
      </c>
    </row>
    <row r="94" spans="1:15" s="96" customFormat="1" ht="93">
      <c r="A94" s="12">
        <f t="shared" si="3"/>
        <v>89</v>
      </c>
      <c r="B94" s="10">
        <v>394</v>
      </c>
      <c r="C94" s="12">
        <v>1</v>
      </c>
      <c r="D94" s="104"/>
      <c r="E94" s="13" t="s">
        <v>232</v>
      </c>
      <c r="F94" s="13" t="s">
        <v>233</v>
      </c>
      <c r="G94" s="10" t="s">
        <v>234</v>
      </c>
      <c r="H94" s="26">
        <v>24000</v>
      </c>
      <c r="I94" s="26"/>
      <c r="J94" s="26"/>
      <c r="K94" s="26"/>
      <c r="L94" s="26">
        <v>21600</v>
      </c>
      <c r="M94" s="26">
        <v>2400</v>
      </c>
      <c r="N94" s="36"/>
      <c r="O94" s="34">
        <f t="shared" si="2"/>
        <v>48000</v>
      </c>
    </row>
    <row r="95" spans="1:15" s="96" customFormat="1" ht="78">
      <c r="A95" s="12">
        <f t="shared" si="3"/>
        <v>90</v>
      </c>
      <c r="B95" s="10">
        <v>395</v>
      </c>
      <c r="C95" s="12">
        <v>1</v>
      </c>
      <c r="D95" s="104"/>
      <c r="E95" s="13" t="s">
        <v>235</v>
      </c>
      <c r="F95" s="13" t="s">
        <v>236</v>
      </c>
      <c r="G95" s="10" t="s">
        <v>237</v>
      </c>
      <c r="H95" s="26">
        <v>33000</v>
      </c>
      <c r="I95" s="26"/>
      <c r="J95" s="26"/>
      <c r="K95" s="26"/>
      <c r="L95" s="26">
        <v>29700</v>
      </c>
      <c r="M95" s="26">
        <v>3300</v>
      </c>
      <c r="N95" s="36"/>
      <c r="O95" s="34">
        <f t="shared" si="2"/>
        <v>66000</v>
      </c>
    </row>
    <row r="96" spans="1:15" s="96" customFormat="1" ht="78">
      <c r="A96" s="12">
        <f t="shared" si="3"/>
        <v>91</v>
      </c>
      <c r="B96" s="10">
        <v>396</v>
      </c>
      <c r="C96" s="12">
        <v>1</v>
      </c>
      <c r="D96" s="104"/>
      <c r="E96" s="13" t="s">
        <v>238</v>
      </c>
      <c r="F96" s="13" t="s">
        <v>239</v>
      </c>
      <c r="G96" s="10" t="s">
        <v>240</v>
      </c>
      <c r="H96" s="26">
        <v>6000</v>
      </c>
      <c r="I96" s="26"/>
      <c r="J96" s="26"/>
      <c r="K96" s="26"/>
      <c r="L96" s="26">
        <v>5400</v>
      </c>
      <c r="M96" s="26">
        <v>600</v>
      </c>
      <c r="N96" s="36"/>
      <c r="O96" s="34">
        <f t="shared" si="2"/>
        <v>12000</v>
      </c>
    </row>
    <row r="97" spans="1:15" s="96" customFormat="1" ht="82.5" customHeight="1">
      <c r="A97" s="12">
        <f t="shared" si="3"/>
        <v>92</v>
      </c>
      <c r="B97" s="10">
        <v>397</v>
      </c>
      <c r="C97" s="12">
        <v>1</v>
      </c>
      <c r="D97" s="104"/>
      <c r="E97" s="13" t="s">
        <v>241</v>
      </c>
      <c r="F97" s="13" t="s">
        <v>242</v>
      </c>
      <c r="G97" s="10" t="s">
        <v>243</v>
      </c>
      <c r="H97" s="26">
        <v>16500</v>
      </c>
      <c r="I97" s="26"/>
      <c r="J97" s="26"/>
      <c r="K97" s="26"/>
      <c r="L97" s="26">
        <v>14850</v>
      </c>
      <c r="M97" s="26">
        <v>1650</v>
      </c>
      <c r="N97" s="36"/>
      <c r="O97" s="34">
        <f t="shared" si="2"/>
        <v>33000</v>
      </c>
    </row>
    <row r="98" spans="1:15" s="96" customFormat="1" ht="62.25">
      <c r="A98" s="12">
        <f t="shared" si="3"/>
        <v>93</v>
      </c>
      <c r="B98" s="10">
        <v>399</v>
      </c>
      <c r="C98" s="12">
        <v>1</v>
      </c>
      <c r="D98" s="104"/>
      <c r="E98" s="13" t="s">
        <v>28</v>
      </c>
      <c r="F98" s="13" t="s">
        <v>244</v>
      </c>
      <c r="G98" s="10" t="s">
        <v>245</v>
      </c>
      <c r="H98" s="26">
        <v>5500</v>
      </c>
      <c r="I98" s="26"/>
      <c r="J98" s="26"/>
      <c r="K98" s="26"/>
      <c r="L98" s="26">
        <v>4950</v>
      </c>
      <c r="M98" s="26">
        <v>550</v>
      </c>
      <c r="N98" s="36"/>
      <c r="O98" s="34">
        <f t="shared" si="2"/>
        <v>11000</v>
      </c>
    </row>
    <row r="99" spans="1:15" s="96" customFormat="1" ht="78">
      <c r="A99" s="12">
        <f t="shared" si="3"/>
        <v>94</v>
      </c>
      <c r="B99" s="10">
        <v>400</v>
      </c>
      <c r="C99" s="12">
        <v>1</v>
      </c>
      <c r="D99" s="104"/>
      <c r="E99" s="13" t="s">
        <v>28</v>
      </c>
      <c r="F99" s="13" t="s">
        <v>246</v>
      </c>
      <c r="G99" s="10" t="s">
        <v>247</v>
      </c>
      <c r="H99" s="26">
        <v>16500</v>
      </c>
      <c r="I99" s="26"/>
      <c r="J99" s="26"/>
      <c r="K99" s="26"/>
      <c r="L99" s="26">
        <v>14850</v>
      </c>
      <c r="M99" s="26">
        <v>1650</v>
      </c>
      <c r="N99" s="36"/>
      <c r="O99" s="34">
        <f t="shared" si="2"/>
        <v>33000</v>
      </c>
    </row>
    <row r="100" spans="1:15" s="96" customFormat="1" ht="62.25">
      <c r="A100" s="12">
        <f t="shared" si="3"/>
        <v>95</v>
      </c>
      <c r="B100" s="10">
        <v>788</v>
      </c>
      <c r="C100" s="12">
        <v>1</v>
      </c>
      <c r="D100" s="104"/>
      <c r="E100" s="13" t="s">
        <v>1085</v>
      </c>
      <c r="F100" s="13" t="s">
        <v>720</v>
      </c>
      <c r="G100" s="10" t="s">
        <v>248</v>
      </c>
      <c r="H100" s="26">
        <v>95476</v>
      </c>
      <c r="I100" s="26"/>
      <c r="J100" s="26"/>
      <c r="K100" s="26"/>
      <c r="L100" s="26">
        <v>85929</v>
      </c>
      <c r="M100" s="26">
        <v>9548</v>
      </c>
      <c r="N100" s="36"/>
      <c r="O100" s="34">
        <f t="shared" si="2"/>
        <v>190953</v>
      </c>
    </row>
    <row r="101" spans="1:15" s="96" customFormat="1" ht="78">
      <c r="A101" s="12">
        <f t="shared" si="3"/>
        <v>96</v>
      </c>
      <c r="B101" s="10">
        <v>1181</v>
      </c>
      <c r="C101" s="12">
        <v>1</v>
      </c>
      <c r="D101" s="104"/>
      <c r="E101" s="13" t="s">
        <v>238</v>
      </c>
      <c r="F101" s="13" t="s">
        <v>249</v>
      </c>
      <c r="G101" s="10" t="s">
        <v>250</v>
      </c>
      <c r="H101" s="26">
        <v>34780</v>
      </c>
      <c r="I101" s="26"/>
      <c r="J101" s="26"/>
      <c r="K101" s="26"/>
      <c r="L101" s="26">
        <v>31302</v>
      </c>
      <c r="M101" s="26">
        <v>3478</v>
      </c>
      <c r="N101" s="36"/>
      <c r="O101" s="34">
        <f t="shared" si="2"/>
        <v>69560</v>
      </c>
    </row>
    <row r="102" spans="1:15" s="96" customFormat="1" ht="39">
      <c r="A102" s="12">
        <f t="shared" si="3"/>
        <v>97</v>
      </c>
      <c r="B102" s="10">
        <v>1183</v>
      </c>
      <c r="C102" s="12">
        <v>2</v>
      </c>
      <c r="D102" s="104"/>
      <c r="E102" s="13" t="s">
        <v>251</v>
      </c>
      <c r="F102" s="13" t="s">
        <v>252</v>
      </c>
      <c r="G102" s="10" t="s">
        <v>253</v>
      </c>
      <c r="H102" s="26">
        <v>35250</v>
      </c>
      <c r="I102" s="26"/>
      <c r="J102" s="26"/>
      <c r="K102" s="26"/>
      <c r="L102" s="26">
        <v>31725</v>
      </c>
      <c r="M102" s="26">
        <v>3525</v>
      </c>
      <c r="N102" s="36"/>
      <c r="O102" s="34">
        <f t="shared" si="2"/>
        <v>70500</v>
      </c>
    </row>
    <row r="103" spans="1:15" s="96" customFormat="1" ht="128.25" customHeight="1">
      <c r="A103" s="12">
        <f t="shared" si="3"/>
        <v>98</v>
      </c>
      <c r="B103" s="10">
        <v>1185</v>
      </c>
      <c r="C103" s="12">
        <v>1</v>
      </c>
      <c r="D103" s="104"/>
      <c r="E103" s="13" t="s">
        <v>254</v>
      </c>
      <c r="F103" s="13" t="s">
        <v>255</v>
      </c>
      <c r="G103" s="10" t="s">
        <v>256</v>
      </c>
      <c r="H103" s="26">
        <v>86762</v>
      </c>
      <c r="I103" s="26"/>
      <c r="J103" s="26"/>
      <c r="K103" s="26"/>
      <c r="L103" s="26">
        <v>78086</v>
      </c>
      <c r="M103" s="26">
        <v>8677</v>
      </c>
      <c r="N103" s="36"/>
      <c r="O103" s="34">
        <f t="shared" si="2"/>
        <v>173525</v>
      </c>
    </row>
    <row r="104" spans="1:15" s="96" customFormat="1" ht="39">
      <c r="A104" s="12">
        <f t="shared" si="3"/>
        <v>99</v>
      </c>
      <c r="B104" s="10">
        <v>1187</v>
      </c>
      <c r="C104" s="12">
        <v>3</v>
      </c>
      <c r="D104" s="104"/>
      <c r="E104" s="13" t="s">
        <v>223</v>
      </c>
      <c r="F104" s="13" t="s">
        <v>257</v>
      </c>
      <c r="G104" s="10" t="s">
        <v>258</v>
      </c>
      <c r="H104" s="26">
        <v>97566</v>
      </c>
      <c r="I104" s="26"/>
      <c r="J104" s="26">
        <v>87809</v>
      </c>
      <c r="K104" s="26"/>
      <c r="L104" s="26"/>
      <c r="M104" s="26">
        <v>9757</v>
      </c>
      <c r="N104" s="36"/>
      <c r="O104" s="34">
        <f t="shared" si="2"/>
        <v>195132</v>
      </c>
    </row>
    <row r="105" spans="1:15" s="96" customFormat="1" ht="30.75">
      <c r="A105" s="12">
        <f t="shared" si="3"/>
        <v>100</v>
      </c>
      <c r="B105" s="10">
        <v>1197</v>
      </c>
      <c r="C105" s="12">
        <v>1</v>
      </c>
      <c r="D105" s="104"/>
      <c r="E105" s="13" t="s">
        <v>232</v>
      </c>
      <c r="F105" s="13" t="s">
        <v>259</v>
      </c>
      <c r="G105" s="10" t="s">
        <v>260</v>
      </c>
      <c r="H105" s="26">
        <v>20900</v>
      </c>
      <c r="I105" s="26"/>
      <c r="J105" s="26"/>
      <c r="K105" s="26"/>
      <c r="L105" s="26">
        <v>18810</v>
      </c>
      <c r="M105" s="26">
        <v>2090</v>
      </c>
      <c r="N105" s="36"/>
      <c r="O105" s="34">
        <f t="shared" si="2"/>
        <v>41800</v>
      </c>
    </row>
    <row r="106" spans="1:15" s="96" customFormat="1" ht="39.75" thickBot="1">
      <c r="A106" s="67">
        <f t="shared" si="3"/>
        <v>101</v>
      </c>
      <c r="B106" s="68">
        <v>1200</v>
      </c>
      <c r="C106" s="67">
        <v>3</v>
      </c>
      <c r="D106" s="105"/>
      <c r="E106" s="69" t="s">
        <v>223</v>
      </c>
      <c r="F106" s="69" t="s">
        <v>261</v>
      </c>
      <c r="G106" s="68" t="s">
        <v>262</v>
      </c>
      <c r="H106" s="70">
        <v>91230</v>
      </c>
      <c r="I106" s="70"/>
      <c r="J106" s="70">
        <v>82107</v>
      </c>
      <c r="K106" s="70"/>
      <c r="L106" s="70"/>
      <c r="M106" s="70">
        <v>9123</v>
      </c>
      <c r="N106" s="71"/>
      <c r="O106" s="49">
        <f t="shared" si="2"/>
        <v>182460</v>
      </c>
    </row>
    <row r="107" spans="1:15" s="96" customFormat="1" ht="28.5" customHeight="1">
      <c r="A107" s="62">
        <f t="shared" si="3"/>
        <v>102</v>
      </c>
      <c r="B107" s="63">
        <v>78</v>
      </c>
      <c r="C107" s="62">
        <v>3</v>
      </c>
      <c r="D107" s="103" t="s">
        <v>263</v>
      </c>
      <c r="E107" s="56" t="s">
        <v>264</v>
      </c>
      <c r="F107" s="56" t="s">
        <v>265</v>
      </c>
      <c r="G107" s="63" t="s">
        <v>266</v>
      </c>
      <c r="H107" s="64">
        <v>15000</v>
      </c>
      <c r="I107" s="64"/>
      <c r="J107" s="64"/>
      <c r="K107" s="64">
        <v>10500</v>
      </c>
      <c r="L107" s="64"/>
      <c r="M107" s="64">
        <v>1500</v>
      </c>
      <c r="N107" s="65">
        <v>3000</v>
      </c>
      <c r="O107" s="66">
        <f t="shared" si="2"/>
        <v>30000</v>
      </c>
    </row>
    <row r="108" spans="1:15" s="96" customFormat="1" ht="108.75">
      <c r="A108" s="12">
        <f t="shared" si="3"/>
        <v>103</v>
      </c>
      <c r="B108" s="10">
        <v>79</v>
      </c>
      <c r="C108" s="12">
        <v>1</v>
      </c>
      <c r="D108" s="104"/>
      <c r="E108" s="13" t="s">
        <v>267</v>
      </c>
      <c r="F108" s="13" t="s">
        <v>268</v>
      </c>
      <c r="G108" s="10" t="s">
        <v>269</v>
      </c>
      <c r="H108" s="26">
        <v>98410</v>
      </c>
      <c r="I108" s="26"/>
      <c r="J108" s="26"/>
      <c r="K108" s="26"/>
      <c r="L108" s="26">
        <v>80000</v>
      </c>
      <c r="M108" s="36">
        <v>9841</v>
      </c>
      <c r="N108" s="40">
        <v>8569</v>
      </c>
      <c r="O108" s="41">
        <f t="shared" si="2"/>
        <v>196820</v>
      </c>
    </row>
    <row r="109" spans="1:15" s="96" customFormat="1" ht="28.5" customHeight="1">
      <c r="A109" s="12">
        <f t="shared" si="3"/>
        <v>104</v>
      </c>
      <c r="B109" s="10">
        <v>401</v>
      </c>
      <c r="C109" s="13">
        <v>3</v>
      </c>
      <c r="D109" s="104"/>
      <c r="E109" s="13" t="s">
        <v>264</v>
      </c>
      <c r="F109" s="13" t="s">
        <v>265</v>
      </c>
      <c r="G109" s="10" t="s">
        <v>270</v>
      </c>
      <c r="H109" s="26">
        <v>82500</v>
      </c>
      <c r="I109" s="26"/>
      <c r="J109" s="26"/>
      <c r="K109" s="26">
        <v>74250</v>
      </c>
      <c r="L109" s="26"/>
      <c r="M109" s="26">
        <v>8250</v>
      </c>
      <c r="N109" s="36"/>
      <c r="O109" s="34">
        <f t="shared" si="2"/>
        <v>165000</v>
      </c>
    </row>
    <row r="110" spans="1:15" s="96" customFormat="1" ht="39">
      <c r="A110" s="12">
        <f t="shared" si="3"/>
        <v>105</v>
      </c>
      <c r="B110" s="10">
        <v>402</v>
      </c>
      <c r="C110" s="13">
        <v>3</v>
      </c>
      <c r="D110" s="104"/>
      <c r="E110" s="13" t="s">
        <v>271</v>
      </c>
      <c r="F110" s="13" t="s">
        <v>272</v>
      </c>
      <c r="G110" s="10" t="s">
        <v>273</v>
      </c>
      <c r="H110" s="26">
        <v>46850</v>
      </c>
      <c r="I110" s="26"/>
      <c r="J110" s="26"/>
      <c r="K110" s="26"/>
      <c r="L110" s="26">
        <v>22165</v>
      </c>
      <c r="M110" s="26">
        <v>4685</v>
      </c>
      <c r="N110" s="36">
        <v>20000</v>
      </c>
      <c r="O110" s="34">
        <f t="shared" si="2"/>
        <v>93700</v>
      </c>
    </row>
    <row r="111" spans="1:15" s="96" customFormat="1" ht="30.75">
      <c r="A111" s="12">
        <f t="shared" si="3"/>
        <v>106</v>
      </c>
      <c r="B111" s="10">
        <v>405</v>
      </c>
      <c r="C111" s="13">
        <v>1</v>
      </c>
      <c r="D111" s="104"/>
      <c r="E111" s="13" t="s">
        <v>953</v>
      </c>
      <c r="F111" s="13" t="s">
        <v>954</v>
      </c>
      <c r="G111" s="33" t="s">
        <v>1005</v>
      </c>
      <c r="H111" s="26">
        <v>24999</v>
      </c>
      <c r="I111" s="26"/>
      <c r="J111" s="26"/>
      <c r="K111" s="26"/>
      <c r="L111" s="26">
        <v>22499</v>
      </c>
      <c r="M111" s="26">
        <v>2500</v>
      </c>
      <c r="N111" s="36"/>
      <c r="O111" s="34">
        <f t="shared" si="2"/>
        <v>49998</v>
      </c>
    </row>
    <row r="112" spans="1:15" s="96" customFormat="1" ht="46.5">
      <c r="A112" s="12">
        <f t="shared" si="3"/>
        <v>107</v>
      </c>
      <c r="B112" s="10">
        <v>407</v>
      </c>
      <c r="C112" s="13">
        <v>1</v>
      </c>
      <c r="D112" s="104"/>
      <c r="E112" s="13" t="s">
        <v>274</v>
      </c>
      <c r="F112" s="13" t="s">
        <v>275</v>
      </c>
      <c r="G112" s="10" t="s">
        <v>1004</v>
      </c>
      <c r="H112" s="26">
        <v>99000</v>
      </c>
      <c r="I112" s="26"/>
      <c r="J112" s="26"/>
      <c r="K112" s="26"/>
      <c r="L112" s="26">
        <v>89100</v>
      </c>
      <c r="M112" s="26">
        <v>9900</v>
      </c>
      <c r="N112" s="36"/>
      <c r="O112" s="34">
        <f t="shared" si="2"/>
        <v>198000</v>
      </c>
    </row>
    <row r="113" spans="1:15" s="96" customFormat="1" ht="78">
      <c r="A113" s="12">
        <f t="shared" si="3"/>
        <v>108</v>
      </c>
      <c r="B113" s="10">
        <v>412</v>
      </c>
      <c r="C113" s="13">
        <v>3</v>
      </c>
      <c r="D113" s="104"/>
      <c r="E113" s="13" t="s">
        <v>276</v>
      </c>
      <c r="F113" s="13" t="s">
        <v>277</v>
      </c>
      <c r="G113" s="10" t="s">
        <v>278</v>
      </c>
      <c r="H113" s="26">
        <v>54165</v>
      </c>
      <c r="I113" s="26"/>
      <c r="J113" s="26"/>
      <c r="K113" s="26"/>
      <c r="L113" s="26">
        <v>20000</v>
      </c>
      <c r="M113" s="26">
        <v>5416</v>
      </c>
      <c r="N113" s="36">
        <v>28749</v>
      </c>
      <c r="O113" s="34">
        <f t="shared" si="2"/>
        <v>108330</v>
      </c>
    </row>
    <row r="114" spans="1:15" s="96" customFormat="1" ht="46.5">
      <c r="A114" s="12">
        <f t="shared" si="3"/>
        <v>109</v>
      </c>
      <c r="B114" s="10">
        <v>415</v>
      </c>
      <c r="C114" s="13">
        <v>3</v>
      </c>
      <c r="D114" s="104"/>
      <c r="E114" s="13" t="s">
        <v>280</v>
      </c>
      <c r="F114" s="13" t="s">
        <v>265</v>
      </c>
      <c r="G114" s="10" t="s">
        <v>281</v>
      </c>
      <c r="H114" s="26">
        <v>99500</v>
      </c>
      <c r="I114" s="26">
        <v>89550</v>
      </c>
      <c r="J114" s="26"/>
      <c r="K114" s="26"/>
      <c r="L114" s="26"/>
      <c r="M114" s="26">
        <v>9950</v>
      </c>
      <c r="N114" s="36"/>
      <c r="O114" s="34">
        <f t="shared" si="2"/>
        <v>199000</v>
      </c>
    </row>
    <row r="115" spans="1:15" s="96" customFormat="1" ht="75.75" customHeight="1">
      <c r="A115" s="12">
        <f t="shared" si="3"/>
        <v>110</v>
      </c>
      <c r="B115" s="10">
        <v>420</v>
      </c>
      <c r="C115" s="13">
        <v>2</v>
      </c>
      <c r="D115" s="104"/>
      <c r="E115" s="13" t="s">
        <v>264</v>
      </c>
      <c r="F115" s="13" t="s">
        <v>282</v>
      </c>
      <c r="G115" s="21" t="s">
        <v>283</v>
      </c>
      <c r="H115" s="26">
        <v>99000</v>
      </c>
      <c r="I115" s="26">
        <v>89100</v>
      </c>
      <c r="J115" s="26"/>
      <c r="K115" s="26"/>
      <c r="L115" s="26"/>
      <c r="M115" s="26">
        <v>9900</v>
      </c>
      <c r="N115" s="36"/>
      <c r="O115" s="34">
        <f t="shared" si="2"/>
        <v>198000</v>
      </c>
    </row>
    <row r="116" spans="1:15" s="96" customFormat="1" ht="39">
      <c r="A116" s="12">
        <f t="shared" si="3"/>
        <v>111</v>
      </c>
      <c r="B116" s="10">
        <v>1327</v>
      </c>
      <c r="C116" s="11">
        <v>3</v>
      </c>
      <c r="D116" s="104"/>
      <c r="E116" s="13" t="s">
        <v>284</v>
      </c>
      <c r="F116" s="13" t="s">
        <v>285</v>
      </c>
      <c r="G116" s="10" t="s">
        <v>286</v>
      </c>
      <c r="H116" s="26">
        <v>49952</v>
      </c>
      <c r="I116" s="26"/>
      <c r="J116" s="26"/>
      <c r="K116" s="26"/>
      <c r="L116" s="26">
        <v>9990</v>
      </c>
      <c r="M116" s="26">
        <v>4995</v>
      </c>
      <c r="N116" s="26">
        <v>34967</v>
      </c>
      <c r="O116" s="34">
        <f t="shared" si="2"/>
        <v>99904</v>
      </c>
    </row>
    <row r="117" spans="1:15" s="96" customFormat="1" ht="28.5" customHeight="1" thickBot="1">
      <c r="A117" s="67">
        <f t="shared" si="3"/>
        <v>112</v>
      </c>
      <c r="B117" s="68">
        <v>1425</v>
      </c>
      <c r="C117" s="67">
        <v>2</v>
      </c>
      <c r="D117" s="105"/>
      <c r="E117" s="69" t="s">
        <v>287</v>
      </c>
      <c r="F117" s="69" t="s">
        <v>288</v>
      </c>
      <c r="G117" s="68" t="s">
        <v>289</v>
      </c>
      <c r="H117" s="70">
        <v>98800</v>
      </c>
      <c r="I117" s="70"/>
      <c r="J117" s="70"/>
      <c r="K117" s="70"/>
      <c r="L117" s="70">
        <v>19760</v>
      </c>
      <c r="M117" s="70">
        <v>9880</v>
      </c>
      <c r="N117" s="71">
        <v>69160</v>
      </c>
      <c r="O117" s="49">
        <f t="shared" si="2"/>
        <v>197600</v>
      </c>
    </row>
    <row r="118" spans="1:15" s="96" customFormat="1" ht="28.5" customHeight="1">
      <c r="A118" s="62">
        <f t="shared" si="3"/>
        <v>113</v>
      </c>
      <c r="B118" s="63">
        <v>10</v>
      </c>
      <c r="C118" s="62">
        <v>3</v>
      </c>
      <c r="D118" s="103" t="s">
        <v>290</v>
      </c>
      <c r="E118" s="56" t="s">
        <v>291</v>
      </c>
      <c r="F118" s="56" t="s">
        <v>292</v>
      </c>
      <c r="G118" s="63" t="s">
        <v>293</v>
      </c>
      <c r="H118" s="64">
        <v>38850</v>
      </c>
      <c r="I118" s="64">
        <v>34965</v>
      </c>
      <c r="J118" s="64"/>
      <c r="K118" s="64"/>
      <c r="L118" s="64"/>
      <c r="M118" s="64">
        <v>3885</v>
      </c>
      <c r="N118" s="65"/>
      <c r="O118" s="66">
        <f t="shared" si="2"/>
        <v>77700</v>
      </c>
    </row>
    <row r="119" spans="1:15" s="96" customFormat="1" ht="30.75">
      <c r="A119" s="12">
        <f t="shared" si="3"/>
        <v>114</v>
      </c>
      <c r="B119" s="10">
        <v>74</v>
      </c>
      <c r="C119" s="12">
        <v>3</v>
      </c>
      <c r="D119" s="104"/>
      <c r="E119" s="13" t="s">
        <v>291</v>
      </c>
      <c r="F119" s="13" t="s">
        <v>294</v>
      </c>
      <c r="G119" s="10" t="s">
        <v>295</v>
      </c>
      <c r="H119" s="26">
        <v>100000</v>
      </c>
      <c r="I119" s="26">
        <v>90000</v>
      </c>
      <c r="J119" s="26"/>
      <c r="K119" s="26"/>
      <c r="L119" s="26"/>
      <c r="M119" s="26">
        <v>10000</v>
      </c>
      <c r="N119" s="36"/>
      <c r="O119" s="34">
        <f t="shared" si="2"/>
        <v>200000</v>
      </c>
    </row>
    <row r="120" spans="1:15" s="96" customFormat="1" ht="39">
      <c r="A120" s="12">
        <f t="shared" si="3"/>
        <v>115</v>
      </c>
      <c r="B120" s="10">
        <v>85</v>
      </c>
      <c r="C120" s="12">
        <v>3</v>
      </c>
      <c r="D120" s="104"/>
      <c r="E120" s="13" t="s">
        <v>291</v>
      </c>
      <c r="F120" s="13" t="s">
        <v>297</v>
      </c>
      <c r="G120" s="10" t="s">
        <v>298</v>
      </c>
      <c r="H120" s="26">
        <v>99583</v>
      </c>
      <c r="I120" s="26">
        <v>89625</v>
      </c>
      <c r="J120" s="26"/>
      <c r="K120" s="26"/>
      <c r="L120" s="26"/>
      <c r="M120" s="26">
        <v>9959</v>
      </c>
      <c r="N120" s="36"/>
      <c r="O120" s="34">
        <f aca="true" t="shared" si="4" ref="O120:O183">SUM(H120:N120)</f>
        <v>199167</v>
      </c>
    </row>
    <row r="121" spans="1:15" s="96" customFormat="1" ht="39.75" thickBot="1">
      <c r="A121" s="12">
        <f t="shared" si="3"/>
        <v>116</v>
      </c>
      <c r="B121" s="10">
        <v>315</v>
      </c>
      <c r="C121" s="12">
        <v>3</v>
      </c>
      <c r="D121" s="104"/>
      <c r="E121" s="13" t="s">
        <v>299</v>
      </c>
      <c r="F121" s="13" t="s">
        <v>300</v>
      </c>
      <c r="G121" s="10" t="s">
        <v>301</v>
      </c>
      <c r="H121" s="26">
        <v>66120</v>
      </c>
      <c r="I121" s="26">
        <v>59508</v>
      </c>
      <c r="J121" s="26"/>
      <c r="K121" s="26"/>
      <c r="L121" s="26"/>
      <c r="M121" s="26">
        <v>6612</v>
      </c>
      <c r="N121" s="36"/>
      <c r="O121" s="34">
        <f t="shared" si="4"/>
        <v>132240</v>
      </c>
    </row>
    <row r="122" spans="1:15" s="96" customFormat="1" ht="46.5">
      <c r="A122" s="12">
        <f t="shared" si="3"/>
        <v>117</v>
      </c>
      <c r="B122" s="10">
        <v>318</v>
      </c>
      <c r="C122" s="12">
        <v>1</v>
      </c>
      <c r="D122" s="104"/>
      <c r="E122" s="13" t="s">
        <v>302</v>
      </c>
      <c r="F122" s="13" t="s">
        <v>955</v>
      </c>
      <c r="G122" s="10" t="s">
        <v>956</v>
      </c>
      <c r="H122" s="26">
        <v>99807</v>
      </c>
      <c r="I122" s="26"/>
      <c r="J122" s="26"/>
      <c r="K122" s="26"/>
      <c r="L122" s="26">
        <v>89826</v>
      </c>
      <c r="M122" s="26">
        <v>9980</v>
      </c>
      <c r="N122" s="36"/>
      <c r="O122" s="42">
        <f t="shared" si="4"/>
        <v>199613</v>
      </c>
    </row>
    <row r="123" spans="1:15" s="96" customFormat="1" ht="39">
      <c r="A123" s="12">
        <f t="shared" si="3"/>
        <v>118</v>
      </c>
      <c r="B123" s="10">
        <v>323</v>
      </c>
      <c r="C123" s="12">
        <v>2</v>
      </c>
      <c r="D123" s="104"/>
      <c r="E123" s="13" t="s">
        <v>302</v>
      </c>
      <c r="F123" s="13" t="s">
        <v>303</v>
      </c>
      <c r="G123" s="10" t="s">
        <v>304</v>
      </c>
      <c r="H123" s="26">
        <v>45000</v>
      </c>
      <c r="I123" s="26"/>
      <c r="J123" s="26"/>
      <c r="K123" s="26"/>
      <c r="L123" s="26">
        <v>40500</v>
      </c>
      <c r="M123" s="26">
        <v>4500</v>
      </c>
      <c r="N123" s="36"/>
      <c r="O123" s="34">
        <f t="shared" si="4"/>
        <v>90000</v>
      </c>
    </row>
    <row r="124" spans="1:15" s="96" customFormat="1" ht="39">
      <c r="A124" s="12">
        <f t="shared" si="3"/>
        <v>119</v>
      </c>
      <c r="B124" s="10">
        <v>444</v>
      </c>
      <c r="C124" s="12">
        <v>1</v>
      </c>
      <c r="D124" s="104"/>
      <c r="E124" s="13" t="s">
        <v>305</v>
      </c>
      <c r="F124" s="13" t="s">
        <v>306</v>
      </c>
      <c r="G124" s="10" t="s">
        <v>307</v>
      </c>
      <c r="H124" s="26">
        <v>98600</v>
      </c>
      <c r="I124" s="26"/>
      <c r="J124" s="26"/>
      <c r="K124" s="26"/>
      <c r="L124" s="26">
        <v>88740</v>
      </c>
      <c r="M124" s="26">
        <v>9860</v>
      </c>
      <c r="N124" s="36"/>
      <c r="O124" s="34">
        <f t="shared" si="4"/>
        <v>197200</v>
      </c>
    </row>
    <row r="125" spans="1:15" s="96" customFormat="1" ht="78">
      <c r="A125" s="12">
        <f t="shared" si="3"/>
        <v>120</v>
      </c>
      <c r="B125" s="10">
        <v>653</v>
      </c>
      <c r="C125" s="12">
        <v>1</v>
      </c>
      <c r="D125" s="104"/>
      <c r="E125" s="13" t="s">
        <v>308</v>
      </c>
      <c r="F125" s="13" t="s">
        <v>309</v>
      </c>
      <c r="G125" s="10" t="s">
        <v>310</v>
      </c>
      <c r="H125" s="26">
        <v>11752</v>
      </c>
      <c r="I125" s="26"/>
      <c r="J125" s="26">
        <v>10552</v>
      </c>
      <c r="K125" s="26"/>
      <c r="L125" s="26"/>
      <c r="M125" s="26">
        <v>1200</v>
      </c>
      <c r="N125" s="36"/>
      <c r="O125" s="34">
        <f t="shared" si="4"/>
        <v>23504</v>
      </c>
    </row>
    <row r="126" spans="1:15" s="96" customFormat="1" ht="63" customHeight="1">
      <c r="A126" s="12">
        <f t="shared" si="3"/>
        <v>121</v>
      </c>
      <c r="B126" s="10">
        <v>657</v>
      </c>
      <c r="C126" s="12">
        <v>3</v>
      </c>
      <c r="D126" s="104"/>
      <c r="E126" s="13" t="s">
        <v>311</v>
      </c>
      <c r="F126" s="13" t="s">
        <v>312</v>
      </c>
      <c r="G126" s="10" t="s">
        <v>313</v>
      </c>
      <c r="H126" s="26">
        <v>42050</v>
      </c>
      <c r="I126" s="26"/>
      <c r="J126" s="26"/>
      <c r="K126" s="26"/>
      <c r="L126" s="26">
        <v>37845</v>
      </c>
      <c r="M126" s="26">
        <v>4205</v>
      </c>
      <c r="N126" s="36"/>
      <c r="O126" s="34">
        <f t="shared" si="4"/>
        <v>84100</v>
      </c>
    </row>
    <row r="127" spans="1:15" s="96" customFormat="1" ht="52.5">
      <c r="A127" s="12">
        <f t="shared" si="3"/>
        <v>122</v>
      </c>
      <c r="B127" s="10">
        <v>659</v>
      </c>
      <c r="C127" s="12">
        <v>3</v>
      </c>
      <c r="D127" s="104"/>
      <c r="E127" s="13" t="s">
        <v>314</v>
      </c>
      <c r="F127" s="13" t="s">
        <v>315</v>
      </c>
      <c r="G127" s="10" t="s">
        <v>316</v>
      </c>
      <c r="H127" s="26">
        <v>75313</v>
      </c>
      <c r="I127" s="26">
        <v>45188</v>
      </c>
      <c r="J127" s="26"/>
      <c r="K127" s="26">
        <v>22595</v>
      </c>
      <c r="L127" s="26"/>
      <c r="M127" s="26">
        <v>7531</v>
      </c>
      <c r="N127" s="36"/>
      <c r="O127" s="34">
        <f t="shared" si="4"/>
        <v>150627</v>
      </c>
    </row>
    <row r="128" spans="1:15" s="96" customFormat="1" ht="46.5">
      <c r="A128" s="12">
        <f t="shared" si="3"/>
        <v>123</v>
      </c>
      <c r="B128" s="10">
        <v>693</v>
      </c>
      <c r="C128" s="12">
        <v>3</v>
      </c>
      <c r="D128" s="104"/>
      <c r="E128" s="13" t="s">
        <v>291</v>
      </c>
      <c r="F128" s="13" t="s">
        <v>317</v>
      </c>
      <c r="G128" s="10" t="s">
        <v>318</v>
      </c>
      <c r="H128" s="26">
        <v>78000</v>
      </c>
      <c r="I128" s="26">
        <v>70200</v>
      </c>
      <c r="J128" s="26"/>
      <c r="K128" s="26"/>
      <c r="L128" s="26"/>
      <c r="M128" s="26">
        <v>7800</v>
      </c>
      <c r="N128" s="36"/>
      <c r="O128" s="34">
        <f t="shared" si="4"/>
        <v>156000</v>
      </c>
    </row>
    <row r="129" spans="1:15" s="96" customFormat="1" ht="39">
      <c r="A129" s="12">
        <f t="shared" si="3"/>
        <v>124</v>
      </c>
      <c r="B129" s="10">
        <v>804</v>
      </c>
      <c r="C129" s="12">
        <v>3</v>
      </c>
      <c r="D129" s="104"/>
      <c r="E129" s="13" t="s">
        <v>302</v>
      </c>
      <c r="F129" s="13" t="s">
        <v>319</v>
      </c>
      <c r="G129" s="10" t="s">
        <v>320</v>
      </c>
      <c r="H129" s="26">
        <v>99572</v>
      </c>
      <c r="I129" s="26"/>
      <c r="J129" s="26"/>
      <c r="K129" s="26"/>
      <c r="L129" s="26">
        <v>89615</v>
      </c>
      <c r="M129" s="26">
        <v>9957</v>
      </c>
      <c r="N129" s="36"/>
      <c r="O129" s="34">
        <f t="shared" si="4"/>
        <v>199144</v>
      </c>
    </row>
    <row r="130" spans="1:15" s="96" customFormat="1" ht="30.75">
      <c r="A130" s="12">
        <f t="shared" si="3"/>
        <v>125</v>
      </c>
      <c r="B130" s="10">
        <v>807</v>
      </c>
      <c r="C130" s="12">
        <v>1</v>
      </c>
      <c r="D130" s="104"/>
      <c r="E130" s="13" t="s">
        <v>291</v>
      </c>
      <c r="F130" s="13" t="s">
        <v>321</v>
      </c>
      <c r="G130" s="10" t="s">
        <v>1092</v>
      </c>
      <c r="H130" s="26">
        <v>99836</v>
      </c>
      <c r="I130" s="26">
        <v>89836</v>
      </c>
      <c r="J130" s="26"/>
      <c r="K130" s="26"/>
      <c r="L130" s="26"/>
      <c r="M130" s="26">
        <v>10000</v>
      </c>
      <c r="N130" s="36"/>
      <c r="O130" s="34">
        <f t="shared" si="4"/>
        <v>199672</v>
      </c>
    </row>
    <row r="131" spans="1:15" s="96" customFormat="1" ht="39">
      <c r="A131" s="12">
        <f t="shared" si="3"/>
        <v>126</v>
      </c>
      <c r="B131" s="10">
        <v>1021</v>
      </c>
      <c r="C131" s="12">
        <v>1</v>
      </c>
      <c r="D131" s="104"/>
      <c r="E131" s="13" t="s">
        <v>322</v>
      </c>
      <c r="F131" s="13" t="s">
        <v>297</v>
      </c>
      <c r="G131" s="10" t="s">
        <v>323</v>
      </c>
      <c r="H131" s="26">
        <v>99783</v>
      </c>
      <c r="I131" s="26"/>
      <c r="J131" s="26"/>
      <c r="K131" s="26">
        <v>89804</v>
      </c>
      <c r="L131" s="26"/>
      <c r="M131" s="26">
        <v>9978</v>
      </c>
      <c r="N131" s="36"/>
      <c r="O131" s="34">
        <f t="shared" si="4"/>
        <v>199565</v>
      </c>
    </row>
    <row r="132" spans="1:15" s="96" customFormat="1" ht="46.5">
      <c r="A132" s="12">
        <f t="shared" si="3"/>
        <v>127</v>
      </c>
      <c r="B132" s="10">
        <v>1022</v>
      </c>
      <c r="C132" s="12">
        <v>3</v>
      </c>
      <c r="D132" s="104"/>
      <c r="E132" s="13" t="s">
        <v>957</v>
      </c>
      <c r="F132" s="13" t="s">
        <v>958</v>
      </c>
      <c r="G132" s="10" t="s">
        <v>296</v>
      </c>
      <c r="H132" s="26">
        <v>81600</v>
      </c>
      <c r="I132" s="26"/>
      <c r="J132" s="26"/>
      <c r="K132" s="26">
        <v>73440</v>
      </c>
      <c r="L132" s="26"/>
      <c r="M132" s="26">
        <v>8160</v>
      </c>
      <c r="N132" s="36"/>
      <c r="O132" s="34">
        <f t="shared" si="4"/>
        <v>163200</v>
      </c>
    </row>
    <row r="133" spans="1:15" s="96" customFormat="1" ht="39">
      <c r="A133" s="12">
        <f t="shared" si="3"/>
        <v>128</v>
      </c>
      <c r="B133" s="10">
        <v>1332</v>
      </c>
      <c r="C133" s="12">
        <v>2</v>
      </c>
      <c r="D133" s="104"/>
      <c r="E133" s="13" t="s">
        <v>324</v>
      </c>
      <c r="F133" s="13" t="s">
        <v>325</v>
      </c>
      <c r="G133" s="10" t="s">
        <v>326</v>
      </c>
      <c r="H133" s="26">
        <v>97500</v>
      </c>
      <c r="I133" s="26">
        <v>87750</v>
      </c>
      <c r="J133" s="26"/>
      <c r="K133" s="26"/>
      <c r="L133" s="26"/>
      <c r="M133" s="26">
        <v>9750</v>
      </c>
      <c r="N133" s="36"/>
      <c r="O133" s="34">
        <f t="shared" si="4"/>
        <v>195000</v>
      </c>
    </row>
    <row r="134" spans="1:15" s="96" customFormat="1" ht="30.75">
      <c r="A134" s="12">
        <f t="shared" si="3"/>
        <v>129</v>
      </c>
      <c r="B134" s="10">
        <v>1479</v>
      </c>
      <c r="C134" s="18">
        <v>3</v>
      </c>
      <c r="D134" s="104"/>
      <c r="E134" s="13" t="s">
        <v>324</v>
      </c>
      <c r="F134" s="13" t="s">
        <v>327</v>
      </c>
      <c r="G134" s="10" t="s">
        <v>328</v>
      </c>
      <c r="H134" s="26">
        <v>99500</v>
      </c>
      <c r="I134" s="26">
        <v>89550</v>
      </c>
      <c r="J134" s="26"/>
      <c r="K134" s="26"/>
      <c r="L134" s="26"/>
      <c r="M134" s="26">
        <v>9950</v>
      </c>
      <c r="N134" s="36"/>
      <c r="O134" s="34">
        <f t="shared" si="4"/>
        <v>199000</v>
      </c>
    </row>
    <row r="135" spans="1:15" s="96" customFormat="1" ht="39">
      <c r="A135" s="12">
        <f t="shared" si="3"/>
        <v>130</v>
      </c>
      <c r="B135" s="10">
        <v>1564</v>
      </c>
      <c r="C135" s="12">
        <v>1</v>
      </c>
      <c r="D135" s="104"/>
      <c r="E135" s="13" t="s">
        <v>329</v>
      </c>
      <c r="F135" s="13" t="s">
        <v>330</v>
      </c>
      <c r="G135" s="10" t="s">
        <v>331</v>
      </c>
      <c r="H135" s="26">
        <v>68811</v>
      </c>
      <c r="I135" s="26"/>
      <c r="J135" s="26"/>
      <c r="K135" s="26">
        <v>61930</v>
      </c>
      <c r="L135" s="26"/>
      <c r="M135" s="26">
        <v>6881</v>
      </c>
      <c r="N135" s="36"/>
      <c r="O135" s="34">
        <f t="shared" si="4"/>
        <v>137622</v>
      </c>
    </row>
    <row r="136" spans="1:15" s="96" customFormat="1" ht="31.5" thickBot="1">
      <c r="A136" s="67">
        <f aca="true" t="shared" si="5" ref="A136:A199">A135+1</f>
        <v>131</v>
      </c>
      <c r="B136" s="68">
        <v>1659</v>
      </c>
      <c r="C136" s="67">
        <v>1</v>
      </c>
      <c r="D136" s="105"/>
      <c r="E136" s="69" t="s">
        <v>324</v>
      </c>
      <c r="F136" s="69" t="s">
        <v>332</v>
      </c>
      <c r="G136" s="68" t="s">
        <v>333</v>
      </c>
      <c r="H136" s="70">
        <v>99694</v>
      </c>
      <c r="I136" s="70">
        <v>89724</v>
      </c>
      <c r="J136" s="70"/>
      <c r="K136" s="70"/>
      <c r="L136" s="70"/>
      <c r="M136" s="70">
        <v>9969</v>
      </c>
      <c r="N136" s="71"/>
      <c r="O136" s="49">
        <f t="shared" si="4"/>
        <v>199387</v>
      </c>
    </row>
    <row r="137" spans="1:15" s="96" customFormat="1" ht="30.75">
      <c r="A137" s="62">
        <f t="shared" si="5"/>
        <v>132</v>
      </c>
      <c r="B137" s="63">
        <v>149</v>
      </c>
      <c r="C137" s="62">
        <v>2</v>
      </c>
      <c r="D137" s="106" t="s">
        <v>1086</v>
      </c>
      <c r="E137" s="56" t="s">
        <v>334</v>
      </c>
      <c r="F137" s="56" t="s">
        <v>335</v>
      </c>
      <c r="G137" s="63" t="s">
        <v>336</v>
      </c>
      <c r="H137" s="64">
        <v>35632</v>
      </c>
      <c r="I137" s="64"/>
      <c r="J137" s="64"/>
      <c r="K137" s="64">
        <v>32068</v>
      </c>
      <c r="L137" s="64"/>
      <c r="M137" s="64">
        <v>3563</v>
      </c>
      <c r="N137" s="65"/>
      <c r="O137" s="66">
        <f t="shared" si="4"/>
        <v>71263</v>
      </c>
    </row>
    <row r="138" spans="1:15" s="96" customFormat="1" ht="46.5">
      <c r="A138" s="12">
        <f t="shared" si="5"/>
        <v>133</v>
      </c>
      <c r="B138" s="10">
        <v>154</v>
      </c>
      <c r="C138" s="12">
        <v>1</v>
      </c>
      <c r="D138" s="107"/>
      <c r="E138" s="13" t="s">
        <v>334</v>
      </c>
      <c r="F138" s="13" t="s">
        <v>335</v>
      </c>
      <c r="G138" s="10" t="s">
        <v>337</v>
      </c>
      <c r="H138" s="26">
        <v>99680</v>
      </c>
      <c r="I138" s="26"/>
      <c r="J138" s="26"/>
      <c r="K138" s="26">
        <v>89864</v>
      </c>
      <c r="L138" s="26"/>
      <c r="M138" s="26">
        <v>10063</v>
      </c>
      <c r="N138" s="36"/>
      <c r="O138" s="34">
        <f t="shared" si="4"/>
        <v>199607</v>
      </c>
    </row>
    <row r="139" spans="1:15" s="96" customFormat="1" ht="28.5" customHeight="1">
      <c r="A139" s="12">
        <f t="shared" si="5"/>
        <v>134</v>
      </c>
      <c r="B139" s="10">
        <v>157</v>
      </c>
      <c r="C139" s="12">
        <v>1</v>
      </c>
      <c r="D139" s="107"/>
      <c r="E139" s="13" t="s">
        <v>338</v>
      </c>
      <c r="F139" s="13" t="s">
        <v>339</v>
      </c>
      <c r="G139" s="10" t="s">
        <v>340</v>
      </c>
      <c r="H139" s="26">
        <v>92302</v>
      </c>
      <c r="I139" s="26"/>
      <c r="J139" s="26"/>
      <c r="K139" s="26"/>
      <c r="L139" s="26">
        <v>83072</v>
      </c>
      <c r="M139" s="26">
        <v>9230</v>
      </c>
      <c r="N139" s="36"/>
      <c r="O139" s="34">
        <f t="shared" si="4"/>
        <v>184604</v>
      </c>
    </row>
    <row r="140" spans="1:15" s="96" customFormat="1" ht="39">
      <c r="A140" s="12">
        <f t="shared" si="5"/>
        <v>135</v>
      </c>
      <c r="B140" s="10">
        <v>1024</v>
      </c>
      <c r="C140" s="12">
        <v>3</v>
      </c>
      <c r="D140" s="107"/>
      <c r="E140" s="13" t="s">
        <v>341</v>
      </c>
      <c r="F140" s="13" t="s">
        <v>342</v>
      </c>
      <c r="G140" s="10" t="s">
        <v>343</v>
      </c>
      <c r="H140" s="26">
        <v>95000</v>
      </c>
      <c r="I140" s="26"/>
      <c r="J140" s="26"/>
      <c r="K140" s="26"/>
      <c r="L140" s="26">
        <v>94993</v>
      </c>
      <c r="M140" s="26">
        <v>10000</v>
      </c>
      <c r="N140" s="36"/>
      <c r="O140" s="34">
        <f t="shared" si="4"/>
        <v>199993</v>
      </c>
    </row>
    <row r="141" spans="1:15" s="96" customFormat="1" ht="28.5" customHeight="1">
      <c r="A141" s="12">
        <f t="shared" si="5"/>
        <v>136</v>
      </c>
      <c r="B141" s="10">
        <v>1025</v>
      </c>
      <c r="C141" s="12">
        <v>3</v>
      </c>
      <c r="D141" s="107"/>
      <c r="E141" s="13" t="s">
        <v>145</v>
      </c>
      <c r="F141" s="13" t="s">
        <v>344</v>
      </c>
      <c r="G141" s="10" t="s">
        <v>345</v>
      </c>
      <c r="H141" s="26">
        <v>75000</v>
      </c>
      <c r="I141" s="26"/>
      <c r="J141" s="26"/>
      <c r="K141" s="26"/>
      <c r="L141" s="26">
        <v>67500</v>
      </c>
      <c r="M141" s="26">
        <v>7500</v>
      </c>
      <c r="N141" s="36"/>
      <c r="O141" s="34">
        <f t="shared" si="4"/>
        <v>150000</v>
      </c>
    </row>
    <row r="142" spans="1:15" s="96" customFormat="1" ht="46.5">
      <c r="A142" s="12">
        <f t="shared" si="5"/>
        <v>137</v>
      </c>
      <c r="B142" s="10">
        <v>1031</v>
      </c>
      <c r="C142" s="12">
        <v>3</v>
      </c>
      <c r="D142" s="107"/>
      <c r="E142" s="13" t="s">
        <v>346</v>
      </c>
      <c r="F142" s="13" t="s">
        <v>347</v>
      </c>
      <c r="G142" s="10" t="s">
        <v>1090</v>
      </c>
      <c r="H142" s="26">
        <v>61116</v>
      </c>
      <c r="I142" s="26"/>
      <c r="J142" s="26"/>
      <c r="K142" s="26"/>
      <c r="L142" s="26">
        <v>55004</v>
      </c>
      <c r="M142" s="26">
        <v>6112</v>
      </c>
      <c r="N142" s="36"/>
      <c r="O142" s="34">
        <f t="shared" si="4"/>
        <v>122232</v>
      </c>
    </row>
    <row r="143" spans="1:15" s="96" customFormat="1" ht="28.5" customHeight="1">
      <c r="A143" s="12">
        <f t="shared" si="5"/>
        <v>138</v>
      </c>
      <c r="B143" s="10">
        <v>1548</v>
      </c>
      <c r="C143" s="12">
        <v>2</v>
      </c>
      <c r="D143" s="107"/>
      <c r="E143" s="13" t="s">
        <v>348</v>
      </c>
      <c r="F143" s="13" t="s">
        <v>349</v>
      </c>
      <c r="G143" s="10" t="s">
        <v>350</v>
      </c>
      <c r="H143" s="26">
        <v>99026</v>
      </c>
      <c r="I143" s="26"/>
      <c r="J143" s="26"/>
      <c r="K143" s="26"/>
      <c r="L143" s="26">
        <v>89123</v>
      </c>
      <c r="M143" s="26">
        <v>9903</v>
      </c>
      <c r="N143" s="36"/>
      <c r="O143" s="34">
        <f t="shared" si="4"/>
        <v>198052</v>
      </c>
    </row>
    <row r="144" spans="1:15" s="96" customFormat="1" ht="78" thickBot="1">
      <c r="A144" s="67">
        <f t="shared" si="5"/>
        <v>139</v>
      </c>
      <c r="B144" s="68">
        <v>1549</v>
      </c>
      <c r="C144" s="67">
        <v>1</v>
      </c>
      <c r="D144" s="108"/>
      <c r="E144" s="69" t="s">
        <v>351</v>
      </c>
      <c r="F144" s="69" t="s">
        <v>352</v>
      </c>
      <c r="G144" s="68" t="s">
        <v>353</v>
      </c>
      <c r="H144" s="70">
        <v>100000</v>
      </c>
      <c r="I144" s="70"/>
      <c r="J144" s="70"/>
      <c r="K144" s="70"/>
      <c r="L144" s="70">
        <v>90000</v>
      </c>
      <c r="M144" s="70">
        <v>10000</v>
      </c>
      <c r="N144" s="71"/>
      <c r="O144" s="49">
        <f t="shared" si="4"/>
        <v>200000</v>
      </c>
    </row>
    <row r="145" spans="1:15" s="96" customFormat="1" ht="30.75">
      <c r="A145" s="62">
        <f t="shared" si="5"/>
        <v>140</v>
      </c>
      <c r="B145" s="63">
        <v>668</v>
      </c>
      <c r="C145" s="62">
        <v>1</v>
      </c>
      <c r="D145" s="103" t="s">
        <v>1087</v>
      </c>
      <c r="E145" s="56" t="s">
        <v>354</v>
      </c>
      <c r="F145" s="56" t="s">
        <v>355</v>
      </c>
      <c r="G145" s="63" t="s">
        <v>356</v>
      </c>
      <c r="H145" s="64">
        <v>97424</v>
      </c>
      <c r="I145" s="64"/>
      <c r="J145" s="64"/>
      <c r="K145" s="64">
        <v>87682</v>
      </c>
      <c r="L145" s="64"/>
      <c r="M145" s="64">
        <v>9742</v>
      </c>
      <c r="N145" s="65"/>
      <c r="O145" s="66">
        <f t="shared" si="4"/>
        <v>194848</v>
      </c>
    </row>
    <row r="146" spans="1:15" s="96" customFormat="1" ht="30.75">
      <c r="A146" s="12">
        <f t="shared" si="5"/>
        <v>141</v>
      </c>
      <c r="B146" s="10">
        <v>756</v>
      </c>
      <c r="C146" s="12">
        <v>1</v>
      </c>
      <c r="D146" s="104"/>
      <c r="E146" s="13" t="s">
        <v>357</v>
      </c>
      <c r="F146" s="13" t="s">
        <v>358</v>
      </c>
      <c r="G146" s="10" t="s">
        <v>359</v>
      </c>
      <c r="H146" s="26">
        <v>99200</v>
      </c>
      <c r="I146" s="26"/>
      <c r="J146" s="26"/>
      <c r="K146" s="26">
        <v>89280</v>
      </c>
      <c r="L146" s="26"/>
      <c r="M146" s="26">
        <v>9920</v>
      </c>
      <c r="N146" s="36"/>
      <c r="O146" s="34">
        <f t="shared" si="4"/>
        <v>198400</v>
      </c>
    </row>
    <row r="147" spans="1:15" s="96" customFormat="1" ht="39">
      <c r="A147" s="12">
        <f t="shared" si="5"/>
        <v>142</v>
      </c>
      <c r="B147" s="10">
        <v>805</v>
      </c>
      <c r="C147" s="12">
        <v>1</v>
      </c>
      <c r="D147" s="104"/>
      <c r="E147" s="13" t="s">
        <v>1019</v>
      </c>
      <c r="F147" s="13" t="s">
        <v>360</v>
      </c>
      <c r="G147" s="10" t="s">
        <v>361</v>
      </c>
      <c r="H147" s="26">
        <v>54966</v>
      </c>
      <c r="I147" s="26"/>
      <c r="J147" s="26"/>
      <c r="K147" s="26"/>
      <c r="L147" s="26">
        <v>49470</v>
      </c>
      <c r="M147" s="26">
        <v>5497</v>
      </c>
      <c r="N147" s="36"/>
      <c r="O147" s="34">
        <f t="shared" si="4"/>
        <v>109933</v>
      </c>
    </row>
    <row r="148" spans="1:16" s="97" customFormat="1" ht="99" customHeight="1">
      <c r="A148" s="12">
        <f t="shared" si="5"/>
        <v>143</v>
      </c>
      <c r="B148" s="10">
        <v>870</v>
      </c>
      <c r="C148" s="11">
        <v>3</v>
      </c>
      <c r="D148" s="104"/>
      <c r="E148" s="13" t="s">
        <v>974</v>
      </c>
      <c r="F148" s="13" t="s">
        <v>975</v>
      </c>
      <c r="G148" s="10" t="s">
        <v>976</v>
      </c>
      <c r="H148" s="14">
        <v>33405</v>
      </c>
      <c r="I148" s="14"/>
      <c r="J148" s="14"/>
      <c r="K148" s="14"/>
      <c r="L148" s="14">
        <v>30064</v>
      </c>
      <c r="M148" s="14">
        <v>3341</v>
      </c>
      <c r="N148" s="14"/>
      <c r="O148" s="15">
        <f>SUM(H148:N148)</f>
        <v>66810</v>
      </c>
      <c r="P148" s="96"/>
    </row>
    <row r="149" spans="1:15" s="96" customFormat="1" ht="30.75">
      <c r="A149" s="12">
        <f t="shared" si="5"/>
        <v>144</v>
      </c>
      <c r="B149" s="10">
        <v>904</v>
      </c>
      <c r="C149" s="12">
        <v>1</v>
      </c>
      <c r="D149" s="104"/>
      <c r="E149" s="13" t="s">
        <v>362</v>
      </c>
      <c r="F149" s="13" t="s">
        <v>363</v>
      </c>
      <c r="G149" s="10" t="s">
        <v>364</v>
      </c>
      <c r="H149" s="26">
        <v>98258</v>
      </c>
      <c r="I149" s="26"/>
      <c r="J149" s="26">
        <v>88433</v>
      </c>
      <c r="K149" s="26"/>
      <c r="L149" s="26"/>
      <c r="M149" s="26">
        <v>9826</v>
      </c>
      <c r="N149" s="36"/>
      <c r="O149" s="34">
        <f t="shared" si="4"/>
        <v>196517</v>
      </c>
    </row>
    <row r="150" spans="1:15" s="96" customFormat="1" ht="30.75">
      <c r="A150" s="12">
        <f t="shared" si="5"/>
        <v>145</v>
      </c>
      <c r="B150" s="10">
        <v>1015</v>
      </c>
      <c r="C150" s="12">
        <v>3</v>
      </c>
      <c r="D150" s="104"/>
      <c r="E150" s="13" t="s">
        <v>365</v>
      </c>
      <c r="F150" s="13" t="s">
        <v>366</v>
      </c>
      <c r="G150" s="10" t="s">
        <v>367</v>
      </c>
      <c r="H150" s="26">
        <v>49997</v>
      </c>
      <c r="I150" s="26"/>
      <c r="J150" s="26"/>
      <c r="K150" s="26"/>
      <c r="L150" s="26">
        <v>44998</v>
      </c>
      <c r="M150" s="26">
        <v>5000</v>
      </c>
      <c r="N150" s="36"/>
      <c r="O150" s="34">
        <f t="shared" si="4"/>
        <v>99995</v>
      </c>
    </row>
    <row r="151" spans="1:15" s="96" customFormat="1" ht="30.75">
      <c r="A151" s="12">
        <f t="shared" si="5"/>
        <v>146</v>
      </c>
      <c r="B151" s="10">
        <v>1016</v>
      </c>
      <c r="C151" s="12">
        <v>3</v>
      </c>
      <c r="D151" s="104"/>
      <c r="E151" s="13" t="s">
        <v>365</v>
      </c>
      <c r="F151" s="13" t="s">
        <v>366</v>
      </c>
      <c r="G151" s="10" t="s">
        <v>368</v>
      </c>
      <c r="H151" s="26">
        <v>24875</v>
      </c>
      <c r="I151" s="26"/>
      <c r="J151" s="26"/>
      <c r="K151" s="26"/>
      <c r="L151" s="26">
        <v>22388</v>
      </c>
      <c r="M151" s="26">
        <v>2487</v>
      </c>
      <c r="N151" s="36"/>
      <c r="O151" s="34">
        <f t="shared" si="4"/>
        <v>49750</v>
      </c>
    </row>
    <row r="152" spans="1:15" s="96" customFormat="1" ht="26.25">
      <c r="A152" s="12">
        <f t="shared" si="5"/>
        <v>147</v>
      </c>
      <c r="B152" s="10">
        <v>1017</v>
      </c>
      <c r="C152" s="12">
        <v>3</v>
      </c>
      <c r="D152" s="104"/>
      <c r="E152" s="13" t="s">
        <v>1021</v>
      </c>
      <c r="F152" s="13" t="s">
        <v>369</v>
      </c>
      <c r="G152" s="10" t="s">
        <v>370</v>
      </c>
      <c r="H152" s="26">
        <v>26000</v>
      </c>
      <c r="I152" s="26"/>
      <c r="J152" s="26"/>
      <c r="K152" s="26"/>
      <c r="L152" s="26">
        <v>23400</v>
      </c>
      <c r="M152" s="26">
        <v>2600</v>
      </c>
      <c r="N152" s="36"/>
      <c r="O152" s="34">
        <f t="shared" si="4"/>
        <v>52000</v>
      </c>
    </row>
    <row r="153" spans="1:15" s="96" customFormat="1" ht="30.75">
      <c r="A153" s="12">
        <f t="shared" si="5"/>
        <v>148</v>
      </c>
      <c r="B153" s="10">
        <v>1019</v>
      </c>
      <c r="C153" s="12">
        <v>3</v>
      </c>
      <c r="D153" s="104"/>
      <c r="E153" s="13" t="s">
        <v>371</v>
      </c>
      <c r="F153" s="13" t="s">
        <v>259</v>
      </c>
      <c r="G153" s="10" t="s">
        <v>372</v>
      </c>
      <c r="H153" s="26">
        <v>99250</v>
      </c>
      <c r="I153" s="26"/>
      <c r="J153" s="26"/>
      <c r="K153" s="26"/>
      <c r="L153" s="26">
        <v>89325</v>
      </c>
      <c r="M153" s="26">
        <v>9925</v>
      </c>
      <c r="N153" s="36"/>
      <c r="O153" s="34">
        <f t="shared" si="4"/>
        <v>198500</v>
      </c>
    </row>
    <row r="154" spans="1:15" s="96" customFormat="1" ht="30.75">
      <c r="A154" s="12">
        <f t="shared" si="5"/>
        <v>149</v>
      </c>
      <c r="B154" s="10">
        <v>1020</v>
      </c>
      <c r="C154" s="12">
        <v>1</v>
      </c>
      <c r="D154" s="104"/>
      <c r="E154" s="13" t="s">
        <v>373</v>
      </c>
      <c r="F154" s="13" t="s">
        <v>374</v>
      </c>
      <c r="G154" s="10" t="s">
        <v>375</v>
      </c>
      <c r="H154" s="26">
        <v>49625</v>
      </c>
      <c r="I154" s="26">
        <v>44662</v>
      </c>
      <c r="J154" s="26"/>
      <c r="K154" s="26"/>
      <c r="L154" s="26"/>
      <c r="M154" s="26">
        <v>4963</v>
      </c>
      <c r="N154" s="36"/>
      <c r="O154" s="34">
        <f t="shared" si="4"/>
        <v>99250</v>
      </c>
    </row>
    <row r="155" spans="1:15" s="96" customFormat="1" ht="82.5">
      <c r="A155" s="12">
        <f t="shared" si="5"/>
        <v>150</v>
      </c>
      <c r="B155" s="10">
        <v>1079</v>
      </c>
      <c r="C155" s="12">
        <v>1</v>
      </c>
      <c r="D155" s="104"/>
      <c r="E155" s="13" t="s">
        <v>373</v>
      </c>
      <c r="F155" s="13" t="s">
        <v>376</v>
      </c>
      <c r="G155" s="12" t="s">
        <v>377</v>
      </c>
      <c r="H155" s="26">
        <v>99728</v>
      </c>
      <c r="I155" s="26">
        <v>89756</v>
      </c>
      <c r="J155" s="26"/>
      <c r="K155" s="26"/>
      <c r="L155" s="26"/>
      <c r="M155" s="26">
        <v>9973</v>
      </c>
      <c r="N155" s="36"/>
      <c r="O155" s="34">
        <f t="shared" si="4"/>
        <v>199457</v>
      </c>
    </row>
    <row r="156" spans="1:15" s="96" customFormat="1" ht="82.5">
      <c r="A156" s="12">
        <f t="shared" si="5"/>
        <v>151</v>
      </c>
      <c r="B156" s="10">
        <v>1080</v>
      </c>
      <c r="C156" s="12">
        <v>1</v>
      </c>
      <c r="D156" s="104"/>
      <c r="E156" s="13" t="s">
        <v>373</v>
      </c>
      <c r="F156" s="13" t="s">
        <v>378</v>
      </c>
      <c r="G156" s="12" t="s">
        <v>379</v>
      </c>
      <c r="H156" s="26">
        <v>99455</v>
      </c>
      <c r="I156" s="26">
        <v>89510</v>
      </c>
      <c r="J156" s="26"/>
      <c r="K156" s="26"/>
      <c r="L156" s="26"/>
      <c r="M156" s="26">
        <v>9946</v>
      </c>
      <c r="N156" s="36"/>
      <c r="O156" s="34">
        <f t="shared" si="4"/>
        <v>198911</v>
      </c>
    </row>
    <row r="157" spans="1:15" s="96" customFormat="1" ht="138">
      <c r="A157" s="12">
        <f t="shared" si="5"/>
        <v>152</v>
      </c>
      <c r="B157" s="10">
        <v>1081</v>
      </c>
      <c r="C157" s="12">
        <v>1</v>
      </c>
      <c r="D157" s="104"/>
      <c r="E157" s="13" t="s">
        <v>373</v>
      </c>
      <c r="F157" s="13" t="s">
        <v>380</v>
      </c>
      <c r="G157" s="12" t="s">
        <v>381</v>
      </c>
      <c r="H157" s="26">
        <v>94417</v>
      </c>
      <c r="I157" s="26">
        <v>84975</v>
      </c>
      <c r="J157" s="26"/>
      <c r="K157" s="26"/>
      <c r="L157" s="26"/>
      <c r="M157" s="26">
        <v>9442</v>
      </c>
      <c r="N157" s="36"/>
      <c r="O157" s="34">
        <f t="shared" si="4"/>
        <v>188834</v>
      </c>
    </row>
    <row r="158" spans="1:15" s="96" customFormat="1" ht="52.5">
      <c r="A158" s="12">
        <f t="shared" si="5"/>
        <v>153</v>
      </c>
      <c r="B158" s="10">
        <v>1084</v>
      </c>
      <c r="C158" s="12">
        <v>1</v>
      </c>
      <c r="D158" s="104"/>
      <c r="E158" s="13" t="s">
        <v>373</v>
      </c>
      <c r="F158" s="13" t="s">
        <v>1020</v>
      </c>
      <c r="G158" s="10" t="s">
        <v>382</v>
      </c>
      <c r="H158" s="26">
        <v>99863</v>
      </c>
      <c r="I158" s="26">
        <v>89877</v>
      </c>
      <c r="J158" s="26"/>
      <c r="K158" s="26"/>
      <c r="L158" s="26"/>
      <c r="M158" s="26">
        <v>9986</v>
      </c>
      <c r="N158" s="36"/>
      <c r="O158" s="34">
        <f t="shared" si="4"/>
        <v>199726</v>
      </c>
    </row>
    <row r="159" spans="1:16" s="97" customFormat="1" ht="51" customHeight="1">
      <c r="A159" s="12">
        <f t="shared" si="5"/>
        <v>154</v>
      </c>
      <c r="B159" s="10">
        <v>1085</v>
      </c>
      <c r="C159" s="11">
        <v>1</v>
      </c>
      <c r="D159" s="104"/>
      <c r="E159" s="13" t="s">
        <v>373</v>
      </c>
      <c r="F159" s="13" t="s">
        <v>1062</v>
      </c>
      <c r="G159" s="55" t="s">
        <v>1063</v>
      </c>
      <c r="H159" s="26">
        <v>99863</v>
      </c>
      <c r="I159" s="26">
        <v>89877</v>
      </c>
      <c r="J159" s="14"/>
      <c r="K159" s="14"/>
      <c r="L159" s="14"/>
      <c r="M159" s="26">
        <v>9986</v>
      </c>
      <c r="N159" s="14"/>
      <c r="O159" s="34">
        <f>SUM(H159:N159)</f>
        <v>199726</v>
      </c>
      <c r="P159" s="3"/>
    </row>
    <row r="160" spans="1:15" s="96" customFormat="1" ht="26.25">
      <c r="A160" s="12">
        <f t="shared" si="5"/>
        <v>155</v>
      </c>
      <c r="B160" s="10">
        <v>1513</v>
      </c>
      <c r="C160" s="12">
        <v>1</v>
      </c>
      <c r="D160" s="104"/>
      <c r="E160" s="13" t="s">
        <v>383</v>
      </c>
      <c r="F160" s="13" t="s">
        <v>384</v>
      </c>
      <c r="G160" s="10" t="s">
        <v>385</v>
      </c>
      <c r="H160" s="26">
        <v>18000</v>
      </c>
      <c r="I160" s="26"/>
      <c r="J160" s="26"/>
      <c r="K160" s="26"/>
      <c r="L160" s="26">
        <v>12000</v>
      </c>
      <c r="M160" s="26">
        <v>6000</v>
      </c>
      <c r="N160" s="36"/>
      <c r="O160" s="34">
        <f t="shared" si="4"/>
        <v>36000</v>
      </c>
    </row>
    <row r="161" spans="1:15" s="96" customFormat="1" ht="26.25">
      <c r="A161" s="12">
        <f t="shared" si="5"/>
        <v>156</v>
      </c>
      <c r="B161" s="10">
        <v>1514</v>
      </c>
      <c r="C161" s="12">
        <v>3</v>
      </c>
      <c r="D161" s="104"/>
      <c r="E161" s="13" t="s">
        <v>383</v>
      </c>
      <c r="F161" s="13" t="s">
        <v>384</v>
      </c>
      <c r="G161" s="10" t="s">
        <v>386</v>
      </c>
      <c r="H161" s="26">
        <v>19200</v>
      </c>
      <c r="I161" s="26"/>
      <c r="J161" s="26"/>
      <c r="K161" s="26"/>
      <c r="L161" s="26">
        <v>12800</v>
      </c>
      <c r="M161" s="26">
        <v>6400</v>
      </c>
      <c r="N161" s="36"/>
      <c r="O161" s="34">
        <f t="shared" si="4"/>
        <v>38400</v>
      </c>
    </row>
    <row r="162" spans="1:15" s="96" customFormat="1" ht="46.5">
      <c r="A162" s="12">
        <f t="shared" si="5"/>
        <v>157</v>
      </c>
      <c r="B162" s="10">
        <v>1517</v>
      </c>
      <c r="C162" s="12">
        <v>3</v>
      </c>
      <c r="D162" s="104"/>
      <c r="E162" s="13" t="s">
        <v>387</v>
      </c>
      <c r="F162" s="13" t="s">
        <v>388</v>
      </c>
      <c r="G162" s="10" t="s">
        <v>389</v>
      </c>
      <c r="H162" s="26">
        <v>99867</v>
      </c>
      <c r="I162" s="26"/>
      <c r="J162" s="26"/>
      <c r="K162" s="26"/>
      <c r="L162" s="26">
        <v>29960</v>
      </c>
      <c r="M162" s="26">
        <v>9987</v>
      </c>
      <c r="N162" s="36">
        <v>59921</v>
      </c>
      <c r="O162" s="34">
        <f t="shared" si="4"/>
        <v>199735</v>
      </c>
    </row>
    <row r="163" spans="1:15" s="96" customFormat="1" ht="31.5" thickBot="1">
      <c r="A163" s="67">
        <f t="shared" si="5"/>
        <v>158</v>
      </c>
      <c r="B163" s="68">
        <v>1656</v>
      </c>
      <c r="C163" s="67">
        <v>2</v>
      </c>
      <c r="D163" s="105"/>
      <c r="E163" s="69" t="s">
        <v>390</v>
      </c>
      <c r="F163" s="69" t="s">
        <v>391</v>
      </c>
      <c r="G163" s="68" t="s">
        <v>392</v>
      </c>
      <c r="H163" s="70">
        <v>50575</v>
      </c>
      <c r="I163" s="70"/>
      <c r="J163" s="70"/>
      <c r="K163" s="70"/>
      <c r="L163" s="70">
        <v>45517</v>
      </c>
      <c r="M163" s="70">
        <v>5058</v>
      </c>
      <c r="N163" s="71"/>
      <c r="O163" s="49">
        <f t="shared" si="4"/>
        <v>101150</v>
      </c>
    </row>
    <row r="164" spans="1:15" s="96" customFormat="1" ht="30.75">
      <c r="A164" s="62">
        <f t="shared" si="5"/>
        <v>159</v>
      </c>
      <c r="B164" s="62">
        <v>26</v>
      </c>
      <c r="C164" s="62">
        <v>3</v>
      </c>
      <c r="D164" s="103" t="s">
        <v>1088</v>
      </c>
      <c r="E164" s="56" t="s">
        <v>393</v>
      </c>
      <c r="F164" s="56" t="s">
        <v>394</v>
      </c>
      <c r="G164" s="63" t="s">
        <v>395</v>
      </c>
      <c r="H164" s="64">
        <v>100000</v>
      </c>
      <c r="I164" s="64"/>
      <c r="J164" s="64"/>
      <c r="K164" s="64"/>
      <c r="L164" s="64">
        <v>90000</v>
      </c>
      <c r="M164" s="64">
        <v>10000</v>
      </c>
      <c r="N164" s="65"/>
      <c r="O164" s="66">
        <f t="shared" si="4"/>
        <v>200000</v>
      </c>
    </row>
    <row r="165" spans="1:15" s="96" customFormat="1" ht="39">
      <c r="A165" s="12">
        <f t="shared" si="5"/>
        <v>160</v>
      </c>
      <c r="B165" s="10">
        <v>28</v>
      </c>
      <c r="C165" s="12">
        <v>3</v>
      </c>
      <c r="D165" s="104"/>
      <c r="E165" s="13" t="s">
        <v>396</v>
      </c>
      <c r="F165" s="13" t="s">
        <v>397</v>
      </c>
      <c r="G165" s="10" t="s">
        <v>398</v>
      </c>
      <c r="H165" s="26">
        <v>100000</v>
      </c>
      <c r="I165" s="26">
        <v>90000</v>
      </c>
      <c r="J165" s="26"/>
      <c r="K165" s="26"/>
      <c r="L165" s="26"/>
      <c r="M165" s="26">
        <v>10000</v>
      </c>
      <c r="N165" s="36"/>
      <c r="O165" s="34">
        <f t="shared" si="4"/>
        <v>200000</v>
      </c>
    </row>
    <row r="166" spans="1:15" s="96" customFormat="1" ht="26.25">
      <c r="A166" s="12">
        <f t="shared" si="5"/>
        <v>161</v>
      </c>
      <c r="B166" s="10">
        <v>46</v>
      </c>
      <c r="C166" s="12">
        <v>1</v>
      </c>
      <c r="D166" s="104"/>
      <c r="E166" s="13" t="s">
        <v>399</v>
      </c>
      <c r="F166" s="13" t="s">
        <v>400</v>
      </c>
      <c r="G166" s="10" t="s">
        <v>401</v>
      </c>
      <c r="H166" s="26">
        <v>99855</v>
      </c>
      <c r="I166" s="26"/>
      <c r="J166" s="26"/>
      <c r="K166" s="26">
        <v>89870</v>
      </c>
      <c r="L166" s="26"/>
      <c r="M166" s="26">
        <v>9985</v>
      </c>
      <c r="N166" s="36"/>
      <c r="O166" s="34">
        <f t="shared" si="4"/>
        <v>199710</v>
      </c>
    </row>
    <row r="167" spans="1:15" s="96" customFormat="1" ht="78">
      <c r="A167" s="12">
        <f t="shared" si="5"/>
        <v>162</v>
      </c>
      <c r="B167" s="10">
        <v>164</v>
      </c>
      <c r="C167" s="12">
        <v>2</v>
      </c>
      <c r="D167" s="104"/>
      <c r="E167" s="13" t="s">
        <v>396</v>
      </c>
      <c r="F167" s="13" t="s">
        <v>402</v>
      </c>
      <c r="G167" s="10" t="s">
        <v>403</v>
      </c>
      <c r="H167" s="26">
        <v>90000</v>
      </c>
      <c r="I167" s="26">
        <v>81000</v>
      </c>
      <c r="J167" s="26"/>
      <c r="K167" s="26"/>
      <c r="L167" s="26"/>
      <c r="M167" s="26">
        <v>9000</v>
      </c>
      <c r="N167" s="36"/>
      <c r="O167" s="34">
        <f t="shared" si="4"/>
        <v>180000</v>
      </c>
    </row>
    <row r="168" spans="1:15" s="96" customFormat="1" ht="46.5">
      <c r="A168" s="12">
        <f t="shared" si="5"/>
        <v>163</v>
      </c>
      <c r="B168" s="12">
        <v>446</v>
      </c>
      <c r="C168" s="12">
        <v>3</v>
      </c>
      <c r="D168" s="104"/>
      <c r="E168" s="13" t="s">
        <v>404</v>
      </c>
      <c r="F168" s="13" t="s">
        <v>405</v>
      </c>
      <c r="G168" s="10" t="s">
        <v>406</v>
      </c>
      <c r="H168" s="26">
        <v>77495</v>
      </c>
      <c r="I168" s="26"/>
      <c r="J168" s="26"/>
      <c r="K168" s="26"/>
      <c r="L168" s="26">
        <v>44947</v>
      </c>
      <c r="M168" s="26">
        <v>7750</v>
      </c>
      <c r="N168" s="36">
        <v>24798</v>
      </c>
      <c r="O168" s="34">
        <f t="shared" si="4"/>
        <v>154990</v>
      </c>
    </row>
    <row r="169" spans="1:15" s="96" customFormat="1" ht="46.5">
      <c r="A169" s="12">
        <f t="shared" si="5"/>
        <v>164</v>
      </c>
      <c r="B169" s="12">
        <v>685</v>
      </c>
      <c r="C169" s="12">
        <v>1</v>
      </c>
      <c r="D169" s="104"/>
      <c r="E169" s="13" t="s">
        <v>407</v>
      </c>
      <c r="F169" s="13" t="s">
        <v>408</v>
      </c>
      <c r="G169" s="10" t="s">
        <v>409</v>
      </c>
      <c r="H169" s="26">
        <v>99928</v>
      </c>
      <c r="I169" s="26"/>
      <c r="J169" s="26"/>
      <c r="K169" s="26">
        <v>89935</v>
      </c>
      <c r="L169" s="26"/>
      <c r="M169" s="26">
        <v>9993</v>
      </c>
      <c r="N169" s="36"/>
      <c r="O169" s="34">
        <f t="shared" si="4"/>
        <v>199856</v>
      </c>
    </row>
    <row r="170" spans="1:15" s="96" customFormat="1" ht="78">
      <c r="A170" s="12">
        <f t="shared" si="5"/>
        <v>165</v>
      </c>
      <c r="B170" s="12">
        <v>686</v>
      </c>
      <c r="C170" s="12">
        <v>3</v>
      </c>
      <c r="D170" s="104"/>
      <c r="E170" s="13" t="s">
        <v>396</v>
      </c>
      <c r="F170" s="13" t="s">
        <v>410</v>
      </c>
      <c r="G170" s="10" t="s">
        <v>411</v>
      </c>
      <c r="H170" s="26">
        <v>34285</v>
      </c>
      <c r="I170" s="26">
        <v>30857</v>
      </c>
      <c r="J170" s="26"/>
      <c r="K170" s="26"/>
      <c r="L170" s="26"/>
      <c r="M170" s="26">
        <v>3428</v>
      </c>
      <c r="N170" s="36"/>
      <c r="O170" s="34">
        <f t="shared" si="4"/>
        <v>68570</v>
      </c>
    </row>
    <row r="171" spans="1:15" s="96" customFormat="1" ht="46.5">
      <c r="A171" s="12">
        <f t="shared" si="5"/>
        <v>166</v>
      </c>
      <c r="B171" s="12">
        <v>709</v>
      </c>
      <c r="C171" s="12">
        <v>1</v>
      </c>
      <c r="D171" s="104"/>
      <c r="E171" s="13" t="s">
        <v>407</v>
      </c>
      <c r="F171" s="13" t="s">
        <v>412</v>
      </c>
      <c r="G171" s="10" t="s">
        <v>413</v>
      </c>
      <c r="H171" s="26">
        <v>90495</v>
      </c>
      <c r="I171" s="26"/>
      <c r="J171" s="26"/>
      <c r="K171" s="26">
        <v>81445</v>
      </c>
      <c r="L171" s="26"/>
      <c r="M171" s="26">
        <v>9050</v>
      </c>
      <c r="N171" s="36"/>
      <c r="O171" s="34">
        <f t="shared" si="4"/>
        <v>180990</v>
      </c>
    </row>
    <row r="172" spans="1:15" s="96" customFormat="1" ht="39">
      <c r="A172" s="12">
        <f t="shared" si="5"/>
        <v>167</v>
      </c>
      <c r="B172" s="10">
        <v>757</v>
      </c>
      <c r="C172" s="12">
        <v>3</v>
      </c>
      <c r="D172" s="104"/>
      <c r="E172" s="13" t="s">
        <v>1012</v>
      </c>
      <c r="F172" s="13" t="s">
        <v>414</v>
      </c>
      <c r="G172" s="10" t="s">
        <v>415</v>
      </c>
      <c r="H172" s="26">
        <v>92520</v>
      </c>
      <c r="I172" s="26"/>
      <c r="J172" s="26"/>
      <c r="K172" s="26"/>
      <c r="L172" s="26">
        <v>83268</v>
      </c>
      <c r="M172" s="43">
        <v>9252</v>
      </c>
      <c r="N172" s="36"/>
      <c r="O172" s="34">
        <f t="shared" si="4"/>
        <v>185040</v>
      </c>
    </row>
    <row r="173" spans="1:15" s="96" customFormat="1" ht="108.75">
      <c r="A173" s="12">
        <f t="shared" si="5"/>
        <v>168</v>
      </c>
      <c r="B173" s="10">
        <v>786</v>
      </c>
      <c r="C173" s="12">
        <v>3</v>
      </c>
      <c r="D173" s="104"/>
      <c r="E173" s="13" t="s">
        <v>416</v>
      </c>
      <c r="F173" s="13" t="s">
        <v>417</v>
      </c>
      <c r="G173" s="10" t="s">
        <v>418</v>
      </c>
      <c r="H173" s="26">
        <v>100000</v>
      </c>
      <c r="I173" s="26"/>
      <c r="J173" s="26"/>
      <c r="K173" s="26"/>
      <c r="L173" s="26">
        <v>90000</v>
      </c>
      <c r="M173" s="26">
        <v>10000</v>
      </c>
      <c r="N173" s="36"/>
      <c r="O173" s="34">
        <f t="shared" si="4"/>
        <v>200000</v>
      </c>
    </row>
    <row r="174" spans="1:15" s="96" customFormat="1" ht="66">
      <c r="A174" s="12">
        <f t="shared" si="5"/>
        <v>169</v>
      </c>
      <c r="B174" s="10">
        <v>866</v>
      </c>
      <c r="C174" s="12">
        <v>3</v>
      </c>
      <c r="D174" s="104"/>
      <c r="E174" s="13" t="s">
        <v>419</v>
      </c>
      <c r="F174" s="13" t="s">
        <v>1022</v>
      </c>
      <c r="G174" s="10" t="s">
        <v>420</v>
      </c>
      <c r="H174" s="26">
        <v>100000</v>
      </c>
      <c r="I174" s="26"/>
      <c r="J174" s="26"/>
      <c r="K174" s="26"/>
      <c r="L174" s="26">
        <v>50000</v>
      </c>
      <c r="M174" s="26">
        <v>10000</v>
      </c>
      <c r="N174" s="36">
        <f>30000+10000</f>
        <v>40000</v>
      </c>
      <c r="O174" s="34">
        <f t="shared" si="4"/>
        <v>200000</v>
      </c>
    </row>
    <row r="175" spans="1:15" s="96" customFormat="1" ht="26.25">
      <c r="A175" s="12">
        <f t="shared" si="5"/>
        <v>170</v>
      </c>
      <c r="B175" s="10">
        <v>868</v>
      </c>
      <c r="C175" s="12">
        <v>1</v>
      </c>
      <c r="D175" s="104"/>
      <c r="E175" s="13" t="s">
        <v>407</v>
      </c>
      <c r="F175" s="13" t="s">
        <v>421</v>
      </c>
      <c r="G175" s="10" t="s">
        <v>422</v>
      </c>
      <c r="H175" s="26">
        <v>100000</v>
      </c>
      <c r="I175" s="26"/>
      <c r="J175" s="26"/>
      <c r="K175" s="26">
        <v>90000</v>
      </c>
      <c r="L175" s="26"/>
      <c r="M175" s="26">
        <v>10000</v>
      </c>
      <c r="N175" s="36"/>
      <c r="O175" s="34">
        <f t="shared" si="4"/>
        <v>200000</v>
      </c>
    </row>
    <row r="176" spans="1:15" s="96" customFormat="1" ht="52.5">
      <c r="A176" s="12">
        <f t="shared" si="5"/>
        <v>171</v>
      </c>
      <c r="B176" s="10">
        <v>970</v>
      </c>
      <c r="C176" s="12">
        <v>1</v>
      </c>
      <c r="D176" s="104"/>
      <c r="E176" s="13" t="s">
        <v>1011</v>
      </c>
      <c r="F176" s="13" t="s">
        <v>423</v>
      </c>
      <c r="G176" s="10" t="s">
        <v>424</v>
      </c>
      <c r="H176" s="26">
        <v>64581</v>
      </c>
      <c r="I176" s="26"/>
      <c r="J176" s="26"/>
      <c r="K176" s="26"/>
      <c r="L176" s="26">
        <v>58123</v>
      </c>
      <c r="M176" s="26">
        <v>6458</v>
      </c>
      <c r="N176" s="36"/>
      <c r="O176" s="34">
        <f t="shared" si="4"/>
        <v>129162</v>
      </c>
    </row>
    <row r="177" spans="1:15" s="96" customFormat="1" ht="30.75">
      <c r="A177" s="12">
        <f t="shared" si="5"/>
        <v>172</v>
      </c>
      <c r="B177" s="12">
        <v>971</v>
      </c>
      <c r="C177" s="12">
        <v>3</v>
      </c>
      <c r="D177" s="104"/>
      <c r="E177" s="13" t="s">
        <v>425</v>
      </c>
      <c r="F177" s="13" t="s">
        <v>426</v>
      </c>
      <c r="G177" s="10" t="s">
        <v>427</v>
      </c>
      <c r="H177" s="26">
        <v>96152</v>
      </c>
      <c r="I177" s="26"/>
      <c r="J177" s="26"/>
      <c r="K177" s="26"/>
      <c r="L177" s="26">
        <v>86536</v>
      </c>
      <c r="M177" s="26">
        <v>9619</v>
      </c>
      <c r="N177" s="36"/>
      <c r="O177" s="34">
        <f t="shared" si="4"/>
        <v>192307</v>
      </c>
    </row>
    <row r="178" spans="1:15" s="96" customFormat="1" ht="46.5">
      <c r="A178" s="12">
        <f t="shared" si="5"/>
        <v>173</v>
      </c>
      <c r="B178" s="12">
        <v>1495</v>
      </c>
      <c r="C178" s="18">
        <v>1</v>
      </c>
      <c r="D178" s="104"/>
      <c r="E178" s="13" t="s">
        <v>428</v>
      </c>
      <c r="F178" s="13" t="s">
        <v>429</v>
      </c>
      <c r="G178" s="10" t="s">
        <v>430</v>
      </c>
      <c r="H178" s="26">
        <v>100000</v>
      </c>
      <c r="I178" s="26"/>
      <c r="J178" s="26"/>
      <c r="K178" s="26"/>
      <c r="L178" s="26">
        <v>90000</v>
      </c>
      <c r="M178" s="26">
        <v>10000</v>
      </c>
      <c r="N178" s="36"/>
      <c r="O178" s="34">
        <f t="shared" si="4"/>
        <v>200000</v>
      </c>
    </row>
    <row r="179" spans="1:15" s="96" customFormat="1" ht="93" customHeight="1">
      <c r="A179" s="12">
        <f t="shared" si="5"/>
        <v>174</v>
      </c>
      <c r="B179" s="10">
        <v>1556</v>
      </c>
      <c r="C179" s="12">
        <v>1</v>
      </c>
      <c r="D179" s="104"/>
      <c r="E179" s="13" t="s">
        <v>431</v>
      </c>
      <c r="F179" s="13" t="s">
        <v>56</v>
      </c>
      <c r="G179" s="12" t="s">
        <v>432</v>
      </c>
      <c r="H179" s="26">
        <v>98281</v>
      </c>
      <c r="I179" s="26"/>
      <c r="J179" s="26"/>
      <c r="K179" s="26"/>
      <c r="L179" s="26">
        <v>88452</v>
      </c>
      <c r="M179" s="26">
        <v>9828</v>
      </c>
      <c r="N179" s="36"/>
      <c r="O179" s="34">
        <f t="shared" si="4"/>
        <v>196561</v>
      </c>
    </row>
    <row r="180" spans="1:15" s="96" customFormat="1" ht="78" thickBot="1">
      <c r="A180" s="67">
        <f t="shared" si="5"/>
        <v>175</v>
      </c>
      <c r="B180" s="67">
        <v>1667</v>
      </c>
      <c r="C180" s="67">
        <v>1</v>
      </c>
      <c r="D180" s="105"/>
      <c r="E180" s="69" t="s">
        <v>433</v>
      </c>
      <c r="F180" s="69" t="s">
        <v>434</v>
      </c>
      <c r="G180" s="68" t="s">
        <v>435</v>
      </c>
      <c r="H180" s="70">
        <v>99000</v>
      </c>
      <c r="I180" s="70"/>
      <c r="J180" s="70"/>
      <c r="K180" s="70"/>
      <c r="L180" s="70">
        <v>85000</v>
      </c>
      <c r="M180" s="70">
        <v>10000</v>
      </c>
      <c r="N180" s="71">
        <v>5000</v>
      </c>
      <c r="O180" s="49">
        <f t="shared" si="4"/>
        <v>199000</v>
      </c>
    </row>
    <row r="181" spans="1:15" s="96" customFormat="1" ht="39">
      <c r="A181" s="62">
        <f t="shared" si="5"/>
        <v>176</v>
      </c>
      <c r="B181" s="63">
        <v>6</v>
      </c>
      <c r="C181" s="62">
        <v>1</v>
      </c>
      <c r="D181" s="103" t="s">
        <v>436</v>
      </c>
      <c r="E181" s="56" t="s">
        <v>437</v>
      </c>
      <c r="F181" s="56" t="s">
        <v>438</v>
      </c>
      <c r="G181" s="63" t="s">
        <v>439</v>
      </c>
      <c r="H181" s="64">
        <v>99999</v>
      </c>
      <c r="I181" s="64">
        <v>90000</v>
      </c>
      <c r="J181" s="64"/>
      <c r="K181" s="64"/>
      <c r="L181" s="64"/>
      <c r="M181" s="64">
        <v>10000</v>
      </c>
      <c r="N181" s="65"/>
      <c r="O181" s="66">
        <f t="shared" si="4"/>
        <v>199999</v>
      </c>
    </row>
    <row r="182" spans="1:15" s="96" customFormat="1" ht="78.75">
      <c r="A182" s="12">
        <f t="shared" si="5"/>
        <v>177</v>
      </c>
      <c r="B182" s="10">
        <v>7</v>
      </c>
      <c r="C182" s="12">
        <v>1</v>
      </c>
      <c r="D182" s="104"/>
      <c r="E182" s="13" t="s">
        <v>437</v>
      </c>
      <c r="F182" s="13" t="s">
        <v>440</v>
      </c>
      <c r="G182" s="10" t="s">
        <v>441</v>
      </c>
      <c r="H182" s="26">
        <v>55000</v>
      </c>
      <c r="I182" s="26">
        <v>49500</v>
      </c>
      <c r="J182" s="26"/>
      <c r="K182" s="26"/>
      <c r="L182" s="26"/>
      <c r="M182" s="26">
        <v>5500</v>
      </c>
      <c r="N182" s="36"/>
      <c r="O182" s="34">
        <f t="shared" si="4"/>
        <v>110000</v>
      </c>
    </row>
    <row r="183" spans="1:15" s="96" customFormat="1" ht="46.5">
      <c r="A183" s="12">
        <f t="shared" si="5"/>
        <v>178</v>
      </c>
      <c r="B183" s="10">
        <v>12</v>
      </c>
      <c r="C183" s="12">
        <v>1</v>
      </c>
      <c r="D183" s="104"/>
      <c r="E183" s="13" t="s">
        <v>431</v>
      </c>
      <c r="F183" s="13" t="s">
        <v>56</v>
      </c>
      <c r="G183" s="10" t="s">
        <v>442</v>
      </c>
      <c r="H183" s="26">
        <v>26360</v>
      </c>
      <c r="I183" s="26">
        <v>11862</v>
      </c>
      <c r="J183" s="26"/>
      <c r="K183" s="26"/>
      <c r="L183" s="26">
        <v>10212</v>
      </c>
      <c r="M183" s="26">
        <v>2636</v>
      </c>
      <c r="N183" s="36">
        <v>1650</v>
      </c>
      <c r="O183" s="34">
        <f t="shared" si="4"/>
        <v>52720</v>
      </c>
    </row>
    <row r="184" spans="1:15" s="96" customFormat="1" ht="39">
      <c r="A184" s="12">
        <f t="shared" si="5"/>
        <v>179</v>
      </c>
      <c r="B184" s="10">
        <v>312</v>
      </c>
      <c r="C184" s="12">
        <v>1</v>
      </c>
      <c r="D184" s="104"/>
      <c r="E184" s="13" t="s">
        <v>959</v>
      </c>
      <c r="F184" s="13" t="s">
        <v>1023</v>
      </c>
      <c r="G184" s="10" t="s">
        <v>960</v>
      </c>
      <c r="H184" s="26">
        <v>100000</v>
      </c>
      <c r="I184" s="26">
        <v>90000</v>
      </c>
      <c r="J184" s="26"/>
      <c r="K184" s="26"/>
      <c r="L184" s="26"/>
      <c r="M184" s="26">
        <v>10000</v>
      </c>
      <c r="N184" s="36"/>
      <c r="O184" s="34">
        <f aca="true" t="shared" si="6" ref="O184:O206">SUM(H184:N184)</f>
        <v>200000</v>
      </c>
    </row>
    <row r="185" spans="1:15" s="96" customFormat="1" ht="30.75">
      <c r="A185" s="12">
        <f t="shared" si="5"/>
        <v>180</v>
      </c>
      <c r="B185" s="10">
        <v>507</v>
      </c>
      <c r="C185" s="12">
        <v>3</v>
      </c>
      <c r="D185" s="104"/>
      <c r="E185" s="13" t="s">
        <v>443</v>
      </c>
      <c r="F185" s="13" t="s">
        <v>454</v>
      </c>
      <c r="G185" s="10" t="s">
        <v>444</v>
      </c>
      <c r="H185" s="26">
        <v>53068</v>
      </c>
      <c r="I185" s="26">
        <v>47762</v>
      </c>
      <c r="J185" s="26"/>
      <c r="K185" s="26"/>
      <c r="L185" s="26"/>
      <c r="M185" s="26">
        <v>5307</v>
      </c>
      <c r="N185" s="36"/>
      <c r="O185" s="34">
        <f t="shared" si="6"/>
        <v>106137</v>
      </c>
    </row>
    <row r="186" spans="1:15" s="96" customFormat="1" ht="26.25">
      <c r="A186" s="12">
        <f t="shared" si="5"/>
        <v>181</v>
      </c>
      <c r="B186" s="10">
        <v>670</v>
      </c>
      <c r="C186" s="12">
        <v>3</v>
      </c>
      <c r="D186" s="104"/>
      <c r="E186" s="13" t="s">
        <v>443</v>
      </c>
      <c r="F186" s="13" t="s">
        <v>445</v>
      </c>
      <c r="G186" s="10" t="s">
        <v>446</v>
      </c>
      <c r="H186" s="26">
        <v>70000</v>
      </c>
      <c r="I186" s="26">
        <v>63000</v>
      </c>
      <c r="J186" s="26"/>
      <c r="K186" s="26"/>
      <c r="L186" s="26"/>
      <c r="M186" s="26">
        <v>7000</v>
      </c>
      <c r="N186" s="36"/>
      <c r="O186" s="34">
        <f t="shared" si="6"/>
        <v>140000</v>
      </c>
    </row>
    <row r="187" spans="1:15" s="96" customFormat="1" ht="30.75">
      <c r="A187" s="12">
        <f t="shared" si="5"/>
        <v>182</v>
      </c>
      <c r="B187" s="10">
        <v>672</v>
      </c>
      <c r="C187" s="12">
        <v>3</v>
      </c>
      <c r="D187" s="104"/>
      <c r="E187" s="13" t="s">
        <v>443</v>
      </c>
      <c r="F187" s="13" t="s">
        <v>447</v>
      </c>
      <c r="G187" s="10" t="s">
        <v>448</v>
      </c>
      <c r="H187" s="26">
        <v>70000</v>
      </c>
      <c r="I187" s="26">
        <v>63000</v>
      </c>
      <c r="J187" s="26"/>
      <c r="K187" s="26"/>
      <c r="L187" s="26"/>
      <c r="M187" s="26">
        <v>7000</v>
      </c>
      <c r="N187" s="36"/>
      <c r="O187" s="34">
        <f t="shared" si="6"/>
        <v>140000</v>
      </c>
    </row>
    <row r="188" spans="1:15" s="96" customFormat="1" ht="26.25">
      <c r="A188" s="12">
        <f t="shared" si="5"/>
        <v>183</v>
      </c>
      <c r="B188" s="10">
        <v>676</v>
      </c>
      <c r="C188" s="12">
        <v>3</v>
      </c>
      <c r="D188" s="104"/>
      <c r="E188" s="13" t="s">
        <v>443</v>
      </c>
      <c r="F188" s="13" t="s">
        <v>449</v>
      </c>
      <c r="G188" s="10" t="s">
        <v>450</v>
      </c>
      <c r="H188" s="26">
        <v>85000</v>
      </c>
      <c r="I188" s="26">
        <v>76500</v>
      </c>
      <c r="J188" s="26"/>
      <c r="K188" s="26"/>
      <c r="L188" s="26"/>
      <c r="M188" s="26">
        <v>8500</v>
      </c>
      <c r="N188" s="36"/>
      <c r="O188" s="34">
        <f t="shared" si="6"/>
        <v>170000</v>
      </c>
    </row>
    <row r="189" spans="1:15" s="96" customFormat="1" ht="26.25">
      <c r="A189" s="12">
        <f t="shared" si="5"/>
        <v>184</v>
      </c>
      <c r="B189" s="10">
        <v>679</v>
      </c>
      <c r="C189" s="12">
        <v>3</v>
      </c>
      <c r="D189" s="104"/>
      <c r="E189" s="13" t="s">
        <v>443</v>
      </c>
      <c r="F189" s="13" t="s">
        <v>451</v>
      </c>
      <c r="G189" s="10" t="s">
        <v>452</v>
      </c>
      <c r="H189" s="26">
        <v>99975</v>
      </c>
      <c r="I189" s="26">
        <v>89978</v>
      </c>
      <c r="J189" s="26"/>
      <c r="K189" s="26"/>
      <c r="L189" s="26"/>
      <c r="M189" s="26">
        <v>9997</v>
      </c>
      <c r="N189" s="36"/>
      <c r="O189" s="34">
        <f t="shared" si="6"/>
        <v>199950</v>
      </c>
    </row>
    <row r="190" spans="1:15" s="96" customFormat="1" ht="46.5">
      <c r="A190" s="12">
        <f t="shared" si="5"/>
        <v>185</v>
      </c>
      <c r="B190" s="10">
        <v>681</v>
      </c>
      <c r="C190" s="12">
        <v>3</v>
      </c>
      <c r="D190" s="104"/>
      <c r="E190" s="13" t="s">
        <v>443</v>
      </c>
      <c r="F190" s="13" t="s">
        <v>453</v>
      </c>
      <c r="G190" s="10" t="s">
        <v>1098</v>
      </c>
      <c r="H190" s="26">
        <v>70000</v>
      </c>
      <c r="I190" s="26">
        <v>63000</v>
      </c>
      <c r="J190" s="26"/>
      <c r="K190" s="26"/>
      <c r="L190" s="26"/>
      <c r="M190" s="26">
        <v>7000</v>
      </c>
      <c r="N190" s="36"/>
      <c r="O190" s="34">
        <f t="shared" si="6"/>
        <v>140000</v>
      </c>
    </row>
    <row r="191" spans="1:15" s="96" customFormat="1" ht="47.25" thickBot="1">
      <c r="A191" s="67">
        <f t="shared" si="5"/>
        <v>186</v>
      </c>
      <c r="B191" s="68">
        <v>825</v>
      </c>
      <c r="C191" s="67">
        <v>1</v>
      </c>
      <c r="D191" s="105"/>
      <c r="E191" s="69" t="s">
        <v>443</v>
      </c>
      <c r="F191" s="69" t="s">
        <v>454</v>
      </c>
      <c r="G191" s="68" t="s">
        <v>455</v>
      </c>
      <c r="H191" s="70">
        <v>46886</v>
      </c>
      <c r="I191" s="70">
        <v>42198</v>
      </c>
      <c r="J191" s="70"/>
      <c r="K191" s="70"/>
      <c r="L191" s="70"/>
      <c r="M191" s="70">
        <v>4689</v>
      </c>
      <c r="N191" s="71"/>
      <c r="O191" s="49">
        <f t="shared" si="6"/>
        <v>93773</v>
      </c>
    </row>
    <row r="192" spans="1:15" s="96" customFormat="1" ht="52.5">
      <c r="A192" s="62">
        <f t="shared" si="5"/>
        <v>187</v>
      </c>
      <c r="B192" s="63">
        <v>45</v>
      </c>
      <c r="C192" s="62">
        <v>3</v>
      </c>
      <c r="D192" s="103" t="s">
        <v>456</v>
      </c>
      <c r="E192" s="56" t="s">
        <v>1025</v>
      </c>
      <c r="F192" s="56" t="s">
        <v>1024</v>
      </c>
      <c r="G192" s="63" t="s">
        <v>1099</v>
      </c>
      <c r="H192" s="64">
        <v>49000</v>
      </c>
      <c r="I192" s="64">
        <v>24000</v>
      </c>
      <c r="J192" s="64"/>
      <c r="K192" s="64"/>
      <c r="L192" s="64">
        <v>10000</v>
      </c>
      <c r="M192" s="64">
        <v>5000</v>
      </c>
      <c r="N192" s="65">
        <v>10000</v>
      </c>
      <c r="O192" s="66">
        <f t="shared" si="6"/>
        <v>98000</v>
      </c>
    </row>
    <row r="193" spans="1:15" s="96" customFormat="1" ht="52.5">
      <c r="A193" s="12">
        <f t="shared" si="5"/>
        <v>188</v>
      </c>
      <c r="B193" s="10">
        <v>59</v>
      </c>
      <c r="C193" s="12">
        <v>1</v>
      </c>
      <c r="D193" s="104"/>
      <c r="E193" s="13" t="s">
        <v>1026</v>
      </c>
      <c r="F193" s="13" t="s">
        <v>457</v>
      </c>
      <c r="G193" s="10" t="s">
        <v>458</v>
      </c>
      <c r="H193" s="26">
        <v>80000</v>
      </c>
      <c r="I193" s="26">
        <v>40000</v>
      </c>
      <c r="J193" s="26"/>
      <c r="K193" s="26"/>
      <c r="L193" s="26">
        <v>32000</v>
      </c>
      <c r="M193" s="26">
        <v>8000</v>
      </c>
      <c r="N193" s="36"/>
      <c r="O193" s="34">
        <f t="shared" si="6"/>
        <v>160000</v>
      </c>
    </row>
    <row r="194" spans="1:15" s="96" customFormat="1" ht="78">
      <c r="A194" s="12">
        <f t="shared" si="5"/>
        <v>189</v>
      </c>
      <c r="B194" s="10">
        <v>99</v>
      </c>
      <c r="C194" s="12">
        <v>1</v>
      </c>
      <c r="D194" s="104"/>
      <c r="E194" s="13" t="s">
        <v>459</v>
      </c>
      <c r="F194" s="13" t="s">
        <v>460</v>
      </c>
      <c r="G194" s="10" t="s">
        <v>461</v>
      </c>
      <c r="H194" s="26">
        <v>97500</v>
      </c>
      <c r="I194" s="26"/>
      <c r="J194" s="26"/>
      <c r="K194" s="26"/>
      <c r="L194" s="26">
        <v>87750</v>
      </c>
      <c r="M194" s="26">
        <v>9750</v>
      </c>
      <c r="N194" s="36"/>
      <c r="O194" s="34">
        <f t="shared" si="6"/>
        <v>195000</v>
      </c>
    </row>
    <row r="195" spans="1:15" s="96" customFormat="1" ht="62.25">
      <c r="A195" s="12">
        <f t="shared" si="5"/>
        <v>190</v>
      </c>
      <c r="B195" s="10">
        <v>106</v>
      </c>
      <c r="C195" s="12">
        <v>3</v>
      </c>
      <c r="D195" s="104"/>
      <c r="E195" s="13" t="s">
        <v>462</v>
      </c>
      <c r="F195" s="13" t="s">
        <v>463</v>
      </c>
      <c r="G195" s="10" t="s">
        <v>464</v>
      </c>
      <c r="H195" s="26">
        <v>40000</v>
      </c>
      <c r="I195" s="26"/>
      <c r="J195" s="26"/>
      <c r="K195" s="26"/>
      <c r="L195" s="26">
        <v>36000</v>
      </c>
      <c r="M195" s="26">
        <v>4000</v>
      </c>
      <c r="N195" s="36"/>
      <c r="O195" s="34">
        <f t="shared" si="6"/>
        <v>80000</v>
      </c>
    </row>
    <row r="196" spans="1:15" s="96" customFormat="1" ht="28.5" customHeight="1">
      <c r="A196" s="12">
        <f t="shared" si="5"/>
        <v>191</v>
      </c>
      <c r="B196" s="10">
        <v>146</v>
      </c>
      <c r="C196" s="12">
        <v>3</v>
      </c>
      <c r="D196" s="104"/>
      <c r="E196" s="13" t="s">
        <v>465</v>
      </c>
      <c r="F196" s="13" t="s">
        <v>466</v>
      </c>
      <c r="G196" s="10" t="s">
        <v>467</v>
      </c>
      <c r="H196" s="26">
        <v>25000</v>
      </c>
      <c r="I196" s="26"/>
      <c r="J196" s="26"/>
      <c r="K196" s="26"/>
      <c r="L196" s="26">
        <v>20000</v>
      </c>
      <c r="M196" s="26">
        <v>2500</v>
      </c>
      <c r="N196" s="36">
        <v>2500</v>
      </c>
      <c r="O196" s="34">
        <f t="shared" si="6"/>
        <v>50000</v>
      </c>
    </row>
    <row r="197" spans="1:15" s="96" customFormat="1" ht="39">
      <c r="A197" s="12">
        <f t="shared" si="5"/>
        <v>192</v>
      </c>
      <c r="B197" s="10">
        <v>748</v>
      </c>
      <c r="C197" s="12">
        <v>1</v>
      </c>
      <c r="D197" s="104"/>
      <c r="E197" s="13" t="s">
        <v>468</v>
      </c>
      <c r="F197" s="13" t="s">
        <v>469</v>
      </c>
      <c r="G197" s="10" t="s">
        <v>470</v>
      </c>
      <c r="H197" s="26">
        <v>50000</v>
      </c>
      <c r="I197" s="26"/>
      <c r="J197" s="26"/>
      <c r="K197" s="26"/>
      <c r="L197" s="26">
        <v>28000</v>
      </c>
      <c r="M197" s="26">
        <v>5000</v>
      </c>
      <c r="N197" s="36">
        <v>17000</v>
      </c>
      <c r="O197" s="34">
        <f t="shared" si="6"/>
        <v>100000</v>
      </c>
    </row>
    <row r="198" spans="1:15" s="96" customFormat="1" ht="46.5">
      <c r="A198" s="12">
        <f t="shared" si="5"/>
        <v>193</v>
      </c>
      <c r="B198" s="10">
        <v>873</v>
      </c>
      <c r="C198" s="12">
        <v>1</v>
      </c>
      <c r="D198" s="104"/>
      <c r="E198" s="13" t="s">
        <v>471</v>
      </c>
      <c r="F198" s="13" t="s">
        <v>472</v>
      </c>
      <c r="G198" s="10" t="s">
        <v>473</v>
      </c>
      <c r="H198" s="26">
        <v>32650</v>
      </c>
      <c r="I198" s="26"/>
      <c r="J198" s="26"/>
      <c r="K198" s="26"/>
      <c r="L198" s="26">
        <v>22830</v>
      </c>
      <c r="M198" s="26">
        <v>3265</v>
      </c>
      <c r="N198" s="36">
        <v>6556</v>
      </c>
      <c r="O198" s="34">
        <f t="shared" si="6"/>
        <v>65301</v>
      </c>
    </row>
    <row r="199" spans="1:15" s="96" customFormat="1" ht="28.5" customHeight="1">
      <c r="A199" s="12">
        <f t="shared" si="5"/>
        <v>194</v>
      </c>
      <c r="B199" s="10">
        <v>874</v>
      </c>
      <c r="C199" s="12">
        <v>3</v>
      </c>
      <c r="D199" s="104"/>
      <c r="E199" s="13" t="s">
        <v>474</v>
      </c>
      <c r="F199" s="13" t="s">
        <v>1027</v>
      </c>
      <c r="G199" s="10" t="s">
        <v>475</v>
      </c>
      <c r="H199" s="26">
        <v>70841</v>
      </c>
      <c r="I199" s="26"/>
      <c r="J199" s="26"/>
      <c r="K199" s="26"/>
      <c r="L199" s="26">
        <v>63757</v>
      </c>
      <c r="M199" s="26">
        <v>7084</v>
      </c>
      <c r="N199" s="36"/>
      <c r="O199" s="34">
        <f t="shared" si="6"/>
        <v>141682</v>
      </c>
    </row>
    <row r="200" spans="1:15" s="96" customFormat="1" ht="30.75">
      <c r="A200" s="12">
        <f aca="true" t="shared" si="7" ref="A200:A263">A199+1</f>
        <v>195</v>
      </c>
      <c r="B200" s="10">
        <v>876</v>
      </c>
      <c r="C200" s="11">
        <v>1</v>
      </c>
      <c r="D200" s="104"/>
      <c r="E200" s="13" t="s">
        <v>476</v>
      </c>
      <c r="F200" s="13" t="s">
        <v>1028</v>
      </c>
      <c r="G200" s="10" t="s">
        <v>477</v>
      </c>
      <c r="H200" s="26">
        <v>96895</v>
      </c>
      <c r="I200" s="26"/>
      <c r="J200" s="26"/>
      <c r="K200" s="26"/>
      <c r="L200" s="26">
        <v>87207</v>
      </c>
      <c r="M200" s="26">
        <v>9691</v>
      </c>
      <c r="N200" s="26"/>
      <c r="O200" s="34">
        <f t="shared" si="6"/>
        <v>193793</v>
      </c>
    </row>
    <row r="201" spans="1:15" s="96" customFormat="1" ht="30.75">
      <c r="A201" s="12">
        <f t="shared" si="7"/>
        <v>196</v>
      </c>
      <c r="B201" s="10">
        <v>881</v>
      </c>
      <c r="C201" s="12">
        <v>3</v>
      </c>
      <c r="D201" s="104"/>
      <c r="E201" s="13" t="s">
        <v>478</v>
      </c>
      <c r="F201" s="13" t="s">
        <v>1029</v>
      </c>
      <c r="G201" s="10" t="s">
        <v>479</v>
      </c>
      <c r="H201" s="26">
        <v>25000</v>
      </c>
      <c r="I201" s="26"/>
      <c r="J201" s="26"/>
      <c r="K201" s="26"/>
      <c r="L201" s="26">
        <v>20000</v>
      </c>
      <c r="M201" s="26">
        <v>2500</v>
      </c>
      <c r="N201" s="36">
        <v>2500</v>
      </c>
      <c r="O201" s="34">
        <f t="shared" si="6"/>
        <v>50000</v>
      </c>
    </row>
    <row r="202" spans="1:15" s="96" customFormat="1" ht="30.75">
      <c r="A202" s="12">
        <f t="shared" si="7"/>
        <v>197</v>
      </c>
      <c r="B202" s="10">
        <v>882</v>
      </c>
      <c r="C202" s="12">
        <v>3</v>
      </c>
      <c r="D202" s="104"/>
      <c r="E202" s="13" t="s">
        <v>480</v>
      </c>
      <c r="F202" s="13" t="s">
        <v>1030</v>
      </c>
      <c r="G202" s="10" t="s">
        <v>481</v>
      </c>
      <c r="H202" s="26">
        <v>40000</v>
      </c>
      <c r="I202" s="26"/>
      <c r="J202" s="26"/>
      <c r="K202" s="26"/>
      <c r="L202" s="26">
        <v>24000</v>
      </c>
      <c r="M202" s="26">
        <v>4000</v>
      </c>
      <c r="N202" s="36">
        <v>12000</v>
      </c>
      <c r="O202" s="34">
        <f t="shared" si="6"/>
        <v>80000</v>
      </c>
    </row>
    <row r="203" spans="1:15" s="96" customFormat="1" ht="52.5" customHeight="1">
      <c r="A203" s="12">
        <f t="shared" si="7"/>
        <v>198</v>
      </c>
      <c r="B203" s="10">
        <v>884</v>
      </c>
      <c r="C203" s="12">
        <v>3</v>
      </c>
      <c r="D203" s="104"/>
      <c r="E203" s="13" t="s">
        <v>482</v>
      </c>
      <c r="F203" s="13" t="s">
        <v>483</v>
      </c>
      <c r="G203" s="10" t="s">
        <v>484</v>
      </c>
      <c r="H203" s="26">
        <v>39200</v>
      </c>
      <c r="I203" s="26"/>
      <c r="J203" s="26"/>
      <c r="K203" s="26"/>
      <c r="L203" s="26">
        <v>31360</v>
      </c>
      <c r="M203" s="26">
        <v>3920</v>
      </c>
      <c r="N203" s="36">
        <v>3920</v>
      </c>
      <c r="O203" s="34">
        <f t="shared" si="6"/>
        <v>78400</v>
      </c>
    </row>
    <row r="204" spans="1:15" s="96" customFormat="1" ht="40.5" customHeight="1">
      <c r="A204" s="12">
        <f t="shared" si="7"/>
        <v>199</v>
      </c>
      <c r="B204" s="10">
        <v>886</v>
      </c>
      <c r="C204" s="12">
        <v>1</v>
      </c>
      <c r="D204" s="104"/>
      <c r="E204" s="13" t="s">
        <v>482</v>
      </c>
      <c r="F204" s="13" t="s">
        <v>485</v>
      </c>
      <c r="G204" s="10" t="s">
        <v>486</v>
      </c>
      <c r="H204" s="26">
        <v>99500</v>
      </c>
      <c r="I204" s="26"/>
      <c r="J204" s="26"/>
      <c r="K204" s="26"/>
      <c r="L204" s="26">
        <v>79600</v>
      </c>
      <c r="M204" s="26">
        <v>9950</v>
      </c>
      <c r="N204" s="36">
        <v>9950</v>
      </c>
      <c r="O204" s="34">
        <f t="shared" si="6"/>
        <v>199000</v>
      </c>
    </row>
    <row r="205" spans="1:15" s="96" customFormat="1" ht="52.5">
      <c r="A205" s="12">
        <f t="shared" si="7"/>
        <v>200</v>
      </c>
      <c r="B205" s="10">
        <v>889</v>
      </c>
      <c r="C205" s="12">
        <v>1</v>
      </c>
      <c r="D205" s="104"/>
      <c r="E205" s="13" t="s">
        <v>487</v>
      </c>
      <c r="F205" s="13" t="s">
        <v>488</v>
      </c>
      <c r="G205" s="10" t="s">
        <v>489</v>
      </c>
      <c r="H205" s="26">
        <v>40000</v>
      </c>
      <c r="I205" s="26">
        <v>16000</v>
      </c>
      <c r="J205" s="26"/>
      <c r="K205" s="26"/>
      <c r="L205" s="26">
        <v>16000</v>
      </c>
      <c r="M205" s="26">
        <v>4000</v>
      </c>
      <c r="N205" s="36">
        <v>4000</v>
      </c>
      <c r="O205" s="34">
        <f t="shared" si="6"/>
        <v>80000</v>
      </c>
    </row>
    <row r="206" spans="1:15" s="96" customFormat="1" ht="78" thickBot="1">
      <c r="A206" s="67">
        <f t="shared" si="7"/>
        <v>201</v>
      </c>
      <c r="B206" s="68">
        <v>1418</v>
      </c>
      <c r="C206" s="67">
        <v>1</v>
      </c>
      <c r="D206" s="105"/>
      <c r="E206" s="69" t="s">
        <v>490</v>
      </c>
      <c r="F206" s="69" t="s">
        <v>491</v>
      </c>
      <c r="G206" s="68" t="s">
        <v>492</v>
      </c>
      <c r="H206" s="70">
        <v>81940</v>
      </c>
      <c r="I206" s="70"/>
      <c r="J206" s="70"/>
      <c r="K206" s="70">
        <v>63740</v>
      </c>
      <c r="L206" s="70"/>
      <c r="M206" s="70">
        <v>8200</v>
      </c>
      <c r="N206" s="71">
        <v>10000</v>
      </c>
      <c r="O206" s="49">
        <f t="shared" si="6"/>
        <v>163880</v>
      </c>
    </row>
    <row r="207" spans="1:15" s="96" customFormat="1" ht="66">
      <c r="A207" s="62">
        <f t="shared" si="7"/>
        <v>202</v>
      </c>
      <c r="B207" s="63">
        <v>747</v>
      </c>
      <c r="C207" s="62">
        <v>3</v>
      </c>
      <c r="D207" s="103" t="s">
        <v>493</v>
      </c>
      <c r="E207" s="56" t="s">
        <v>494</v>
      </c>
      <c r="F207" s="56" t="s">
        <v>495</v>
      </c>
      <c r="G207" s="63" t="s">
        <v>496</v>
      </c>
      <c r="H207" s="64">
        <v>80000</v>
      </c>
      <c r="I207" s="64">
        <v>40000</v>
      </c>
      <c r="J207" s="64"/>
      <c r="K207" s="64">
        <v>32000</v>
      </c>
      <c r="L207" s="64"/>
      <c r="M207" s="64">
        <v>8000</v>
      </c>
      <c r="N207" s="65"/>
      <c r="O207" s="66">
        <v>160000</v>
      </c>
    </row>
    <row r="208" spans="1:15" s="96" customFormat="1" ht="52.5">
      <c r="A208" s="12">
        <f t="shared" si="7"/>
        <v>203</v>
      </c>
      <c r="B208" s="10">
        <v>998</v>
      </c>
      <c r="C208" s="12">
        <v>3</v>
      </c>
      <c r="D208" s="104"/>
      <c r="E208" s="13" t="s">
        <v>497</v>
      </c>
      <c r="F208" s="13" t="s">
        <v>988</v>
      </c>
      <c r="G208" s="10" t="s">
        <v>498</v>
      </c>
      <c r="H208" s="26">
        <v>23600</v>
      </c>
      <c r="I208" s="26">
        <v>11800</v>
      </c>
      <c r="J208" s="26"/>
      <c r="K208" s="26"/>
      <c r="L208" s="26">
        <v>9440</v>
      </c>
      <c r="M208" s="26">
        <v>2360</v>
      </c>
      <c r="N208" s="36"/>
      <c r="O208" s="34">
        <f>SUM(H208:N208)</f>
        <v>47200</v>
      </c>
    </row>
    <row r="209" spans="1:15" s="96" customFormat="1" ht="52.5">
      <c r="A209" s="12">
        <f t="shared" si="7"/>
        <v>204</v>
      </c>
      <c r="B209" s="10">
        <v>1000</v>
      </c>
      <c r="C209" s="20">
        <v>1</v>
      </c>
      <c r="D209" s="104"/>
      <c r="E209" s="13" t="s">
        <v>497</v>
      </c>
      <c r="F209" s="13" t="s">
        <v>499</v>
      </c>
      <c r="G209" s="10" t="s">
        <v>500</v>
      </c>
      <c r="H209" s="26">
        <v>47200</v>
      </c>
      <c r="I209" s="26">
        <v>23600</v>
      </c>
      <c r="J209" s="26"/>
      <c r="K209" s="26"/>
      <c r="L209" s="26">
        <v>18880</v>
      </c>
      <c r="M209" s="26">
        <v>4720</v>
      </c>
      <c r="N209" s="36"/>
      <c r="O209" s="34">
        <f>SUM(H209:N209)</f>
        <v>94400</v>
      </c>
    </row>
    <row r="210" spans="1:15" s="96" customFormat="1" ht="66">
      <c r="A210" s="12">
        <f t="shared" si="7"/>
        <v>205</v>
      </c>
      <c r="B210" s="12">
        <v>1493</v>
      </c>
      <c r="C210" s="18">
        <v>3</v>
      </c>
      <c r="D210" s="104"/>
      <c r="E210" s="13" t="s">
        <v>1031</v>
      </c>
      <c r="F210" s="13" t="s">
        <v>501</v>
      </c>
      <c r="G210" s="10" t="s">
        <v>502</v>
      </c>
      <c r="H210" s="26">
        <v>100000</v>
      </c>
      <c r="I210" s="26">
        <v>50000</v>
      </c>
      <c r="J210" s="26"/>
      <c r="K210" s="26">
        <v>40000</v>
      </c>
      <c r="L210" s="26"/>
      <c r="M210" s="26">
        <v>10000</v>
      </c>
      <c r="N210" s="36"/>
      <c r="O210" s="34">
        <f>SUM(H210:N210)</f>
        <v>200000</v>
      </c>
    </row>
    <row r="211" spans="1:15" s="96" customFormat="1" ht="53.25" thickBot="1">
      <c r="A211" s="67">
        <f t="shared" si="7"/>
        <v>206</v>
      </c>
      <c r="B211" s="68">
        <v>1539</v>
      </c>
      <c r="C211" s="67">
        <v>1</v>
      </c>
      <c r="D211" s="105"/>
      <c r="E211" s="69" t="s">
        <v>503</v>
      </c>
      <c r="F211" s="69" t="s">
        <v>504</v>
      </c>
      <c r="G211" s="68" t="s">
        <v>505</v>
      </c>
      <c r="H211" s="70">
        <v>61400</v>
      </c>
      <c r="I211" s="70">
        <v>30700</v>
      </c>
      <c r="J211" s="70"/>
      <c r="K211" s="70"/>
      <c r="L211" s="70">
        <v>24560</v>
      </c>
      <c r="M211" s="70">
        <v>6140</v>
      </c>
      <c r="N211" s="75"/>
      <c r="O211" s="49">
        <f>SUM(H211:N211)</f>
        <v>122800</v>
      </c>
    </row>
    <row r="212" spans="1:15" s="96" customFormat="1" ht="93">
      <c r="A212" s="62">
        <f t="shared" si="7"/>
        <v>207</v>
      </c>
      <c r="B212" s="63">
        <v>464</v>
      </c>
      <c r="C212" s="62">
        <v>1</v>
      </c>
      <c r="D212" s="103" t="s">
        <v>1089</v>
      </c>
      <c r="E212" s="56" t="s">
        <v>506</v>
      </c>
      <c r="F212" s="56" t="s">
        <v>507</v>
      </c>
      <c r="G212" s="63" t="s">
        <v>508</v>
      </c>
      <c r="H212" s="64">
        <v>100000</v>
      </c>
      <c r="I212" s="64"/>
      <c r="J212" s="64">
        <v>90000</v>
      </c>
      <c r="K212" s="64"/>
      <c r="L212" s="64"/>
      <c r="M212" s="64">
        <v>10000</v>
      </c>
      <c r="N212" s="64"/>
      <c r="O212" s="66">
        <v>200000</v>
      </c>
    </row>
    <row r="213" spans="1:15" s="96" customFormat="1" ht="66">
      <c r="A213" s="12">
        <f t="shared" si="7"/>
        <v>208</v>
      </c>
      <c r="B213" s="10">
        <v>466</v>
      </c>
      <c r="C213" s="12">
        <v>1</v>
      </c>
      <c r="D213" s="104"/>
      <c r="E213" s="13" t="s">
        <v>506</v>
      </c>
      <c r="F213" s="13" t="s">
        <v>509</v>
      </c>
      <c r="G213" s="10" t="s">
        <v>510</v>
      </c>
      <c r="H213" s="26">
        <v>100000</v>
      </c>
      <c r="I213" s="26"/>
      <c r="J213" s="26">
        <v>90000</v>
      </c>
      <c r="K213" s="26"/>
      <c r="L213" s="26"/>
      <c r="M213" s="26">
        <v>10000</v>
      </c>
      <c r="N213" s="26"/>
      <c r="O213" s="34">
        <v>200000</v>
      </c>
    </row>
    <row r="214" spans="1:15" s="96" customFormat="1" ht="39">
      <c r="A214" s="12">
        <f t="shared" si="7"/>
        <v>209</v>
      </c>
      <c r="B214" s="10">
        <v>467</v>
      </c>
      <c r="C214" s="12">
        <v>3</v>
      </c>
      <c r="D214" s="104"/>
      <c r="E214" s="13" t="s">
        <v>506</v>
      </c>
      <c r="F214" s="13" t="s">
        <v>511</v>
      </c>
      <c r="G214" s="10" t="s">
        <v>512</v>
      </c>
      <c r="H214" s="26">
        <v>100000</v>
      </c>
      <c r="I214" s="26"/>
      <c r="J214" s="26">
        <v>90000</v>
      </c>
      <c r="K214" s="26"/>
      <c r="L214" s="26"/>
      <c r="M214" s="26">
        <v>10000</v>
      </c>
      <c r="N214" s="26"/>
      <c r="O214" s="34">
        <v>200000</v>
      </c>
    </row>
    <row r="215" spans="1:15" s="96" customFormat="1" ht="108.75">
      <c r="A215" s="12">
        <f t="shared" si="7"/>
        <v>210</v>
      </c>
      <c r="B215" s="10">
        <v>468</v>
      </c>
      <c r="C215" s="12">
        <v>1</v>
      </c>
      <c r="D215" s="104"/>
      <c r="E215" s="13" t="s">
        <v>506</v>
      </c>
      <c r="F215" s="13" t="s">
        <v>513</v>
      </c>
      <c r="G215" s="10" t="s">
        <v>514</v>
      </c>
      <c r="H215" s="26">
        <v>98455</v>
      </c>
      <c r="I215" s="26"/>
      <c r="J215" s="26">
        <v>88609</v>
      </c>
      <c r="K215" s="26"/>
      <c r="L215" s="26"/>
      <c r="M215" s="26">
        <v>9845</v>
      </c>
      <c r="N215" s="26"/>
      <c r="O215" s="34">
        <f aca="true" t="shared" si="8" ref="O215:O252">SUM(H215:N215)</f>
        <v>196909</v>
      </c>
    </row>
    <row r="216" spans="1:15" s="96" customFormat="1" ht="52.5">
      <c r="A216" s="12">
        <f t="shared" si="7"/>
        <v>211</v>
      </c>
      <c r="B216" s="10">
        <v>470</v>
      </c>
      <c r="C216" s="12">
        <v>3</v>
      </c>
      <c r="D216" s="104"/>
      <c r="E216" s="13" t="s">
        <v>506</v>
      </c>
      <c r="F216" s="13" t="s">
        <v>515</v>
      </c>
      <c r="G216" s="10" t="s">
        <v>516</v>
      </c>
      <c r="H216" s="26">
        <v>41000</v>
      </c>
      <c r="I216" s="26"/>
      <c r="J216" s="26">
        <v>36900</v>
      </c>
      <c r="K216" s="26"/>
      <c r="L216" s="26"/>
      <c r="M216" s="26">
        <v>4100</v>
      </c>
      <c r="N216" s="26"/>
      <c r="O216" s="34">
        <f t="shared" si="8"/>
        <v>82000</v>
      </c>
    </row>
    <row r="217" spans="1:16" s="96" customFormat="1" ht="39">
      <c r="A217" s="12">
        <f t="shared" si="7"/>
        <v>212</v>
      </c>
      <c r="B217" s="10">
        <v>476</v>
      </c>
      <c r="C217" s="12">
        <v>2</v>
      </c>
      <c r="D217" s="104"/>
      <c r="E217" s="13" t="s">
        <v>506</v>
      </c>
      <c r="F217" s="13" t="s">
        <v>542</v>
      </c>
      <c r="G217" s="10" t="s">
        <v>517</v>
      </c>
      <c r="H217" s="26">
        <v>100000</v>
      </c>
      <c r="I217" s="26"/>
      <c r="J217" s="26">
        <v>90000</v>
      </c>
      <c r="K217" s="26"/>
      <c r="L217" s="26"/>
      <c r="M217" s="26">
        <v>10000</v>
      </c>
      <c r="N217" s="26"/>
      <c r="O217" s="34">
        <f t="shared" si="8"/>
        <v>200000</v>
      </c>
      <c r="P217" s="97"/>
    </row>
    <row r="218" spans="1:15" s="96" customFormat="1" ht="66">
      <c r="A218" s="12">
        <f t="shared" si="7"/>
        <v>213</v>
      </c>
      <c r="B218" s="10">
        <v>478</v>
      </c>
      <c r="C218" s="12">
        <v>1</v>
      </c>
      <c r="D218" s="104"/>
      <c r="E218" s="13" t="s">
        <v>506</v>
      </c>
      <c r="F218" s="13" t="s">
        <v>518</v>
      </c>
      <c r="G218" s="10" t="s">
        <v>519</v>
      </c>
      <c r="H218" s="26">
        <v>93510</v>
      </c>
      <c r="I218" s="26"/>
      <c r="J218" s="26">
        <v>84159</v>
      </c>
      <c r="K218" s="26"/>
      <c r="L218" s="26"/>
      <c r="M218" s="26">
        <v>9351</v>
      </c>
      <c r="N218" s="26"/>
      <c r="O218" s="34">
        <f t="shared" si="8"/>
        <v>187020</v>
      </c>
    </row>
    <row r="219" spans="1:15" s="96" customFormat="1" ht="62.25">
      <c r="A219" s="12">
        <f t="shared" si="7"/>
        <v>214</v>
      </c>
      <c r="B219" s="10">
        <v>479</v>
      </c>
      <c r="C219" s="12">
        <v>3</v>
      </c>
      <c r="D219" s="104"/>
      <c r="E219" s="13" t="s">
        <v>520</v>
      </c>
      <c r="F219" s="13" t="s">
        <v>1032</v>
      </c>
      <c r="G219" s="10" t="s">
        <v>521</v>
      </c>
      <c r="H219" s="26">
        <v>71987</v>
      </c>
      <c r="I219" s="26"/>
      <c r="J219" s="26"/>
      <c r="K219" s="26"/>
      <c r="L219" s="26">
        <v>64789</v>
      </c>
      <c r="M219" s="26">
        <v>7198</v>
      </c>
      <c r="N219" s="26"/>
      <c r="O219" s="34">
        <f t="shared" si="8"/>
        <v>143974</v>
      </c>
    </row>
    <row r="220" spans="1:15" s="96" customFormat="1" ht="93">
      <c r="A220" s="12">
        <f t="shared" si="7"/>
        <v>215</v>
      </c>
      <c r="B220" s="10">
        <v>481</v>
      </c>
      <c r="C220" s="12">
        <v>3</v>
      </c>
      <c r="D220" s="104"/>
      <c r="E220" s="13" t="s">
        <v>522</v>
      </c>
      <c r="F220" s="13" t="s">
        <v>523</v>
      </c>
      <c r="G220" s="10" t="s">
        <v>524</v>
      </c>
      <c r="H220" s="26">
        <v>90186</v>
      </c>
      <c r="I220" s="26"/>
      <c r="J220" s="26"/>
      <c r="K220" s="26"/>
      <c r="L220" s="26">
        <v>81167</v>
      </c>
      <c r="M220" s="26">
        <v>9018</v>
      </c>
      <c r="N220" s="26"/>
      <c r="O220" s="34">
        <f t="shared" si="8"/>
        <v>180371</v>
      </c>
    </row>
    <row r="221" spans="1:15" s="96" customFormat="1" ht="52.5">
      <c r="A221" s="12">
        <f t="shared" si="7"/>
        <v>216</v>
      </c>
      <c r="B221" s="10">
        <v>482</v>
      </c>
      <c r="C221" s="12">
        <v>3</v>
      </c>
      <c r="D221" s="104"/>
      <c r="E221" s="13" t="s">
        <v>525</v>
      </c>
      <c r="F221" s="13" t="s">
        <v>526</v>
      </c>
      <c r="G221" s="10" t="s">
        <v>527</v>
      </c>
      <c r="H221" s="26">
        <v>99976</v>
      </c>
      <c r="I221" s="26"/>
      <c r="J221" s="26"/>
      <c r="K221" s="26"/>
      <c r="L221" s="26">
        <v>89978</v>
      </c>
      <c r="M221" s="26">
        <v>9998</v>
      </c>
      <c r="N221" s="26"/>
      <c r="O221" s="34">
        <f t="shared" si="8"/>
        <v>199952</v>
      </c>
    </row>
    <row r="222" spans="1:15" s="96" customFormat="1" ht="93">
      <c r="A222" s="12">
        <f t="shared" si="7"/>
        <v>217</v>
      </c>
      <c r="B222" s="10">
        <v>484</v>
      </c>
      <c r="C222" s="12">
        <v>3</v>
      </c>
      <c r="D222" s="104"/>
      <c r="E222" s="13" t="s">
        <v>528</v>
      </c>
      <c r="F222" s="13" t="s">
        <v>1033</v>
      </c>
      <c r="G222" s="10" t="s">
        <v>529</v>
      </c>
      <c r="H222" s="26">
        <v>49525</v>
      </c>
      <c r="I222" s="26"/>
      <c r="J222" s="26"/>
      <c r="K222" s="26"/>
      <c r="L222" s="26">
        <v>44573</v>
      </c>
      <c r="M222" s="26">
        <v>4952</v>
      </c>
      <c r="N222" s="26"/>
      <c r="O222" s="34">
        <f t="shared" si="8"/>
        <v>99050</v>
      </c>
    </row>
    <row r="223" spans="1:15" s="96" customFormat="1" ht="46.5">
      <c r="A223" s="12">
        <f t="shared" si="7"/>
        <v>218</v>
      </c>
      <c r="B223" s="10">
        <v>487</v>
      </c>
      <c r="C223" s="12">
        <v>3</v>
      </c>
      <c r="D223" s="104"/>
      <c r="E223" s="13" t="s">
        <v>530</v>
      </c>
      <c r="F223" s="13" t="s">
        <v>1034</v>
      </c>
      <c r="G223" s="10" t="s">
        <v>1101</v>
      </c>
      <c r="H223" s="26">
        <v>71675</v>
      </c>
      <c r="I223" s="26"/>
      <c r="J223" s="26"/>
      <c r="K223" s="26"/>
      <c r="L223" s="26">
        <v>64507</v>
      </c>
      <c r="M223" s="26">
        <v>7168</v>
      </c>
      <c r="N223" s="26"/>
      <c r="O223" s="34">
        <f t="shared" si="8"/>
        <v>143350</v>
      </c>
    </row>
    <row r="224" spans="1:15" s="96" customFormat="1" ht="108.75">
      <c r="A224" s="12">
        <f t="shared" si="7"/>
        <v>219</v>
      </c>
      <c r="B224" s="10">
        <v>491</v>
      </c>
      <c r="C224" s="12">
        <v>1</v>
      </c>
      <c r="D224" s="104"/>
      <c r="E224" s="13" t="s">
        <v>531</v>
      </c>
      <c r="F224" s="13" t="s">
        <v>532</v>
      </c>
      <c r="G224" s="10" t="s">
        <v>533</v>
      </c>
      <c r="H224" s="26">
        <v>100000</v>
      </c>
      <c r="I224" s="26"/>
      <c r="J224" s="26"/>
      <c r="K224" s="26"/>
      <c r="L224" s="26">
        <v>90000</v>
      </c>
      <c r="M224" s="26">
        <v>10000</v>
      </c>
      <c r="N224" s="26"/>
      <c r="O224" s="34">
        <f t="shared" si="8"/>
        <v>200000</v>
      </c>
    </row>
    <row r="225" spans="1:15" s="96" customFormat="1" ht="62.25">
      <c r="A225" s="12">
        <f t="shared" si="7"/>
        <v>220</v>
      </c>
      <c r="B225" s="10">
        <v>499</v>
      </c>
      <c r="C225" s="12">
        <v>1</v>
      </c>
      <c r="D225" s="104"/>
      <c r="E225" s="13" t="s">
        <v>534</v>
      </c>
      <c r="F225" s="13" t="s">
        <v>1035</v>
      </c>
      <c r="G225" s="10" t="s">
        <v>535</v>
      </c>
      <c r="H225" s="26">
        <v>98763</v>
      </c>
      <c r="I225" s="26"/>
      <c r="J225" s="26"/>
      <c r="K225" s="26"/>
      <c r="L225" s="26">
        <v>88887</v>
      </c>
      <c r="M225" s="26">
        <v>9876</v>
      </c>
      <c r="N225" s="26"/>
      <c r="O225" s="34">
        <f t="shared" si="8"/>
        <v>197526</v>
      </c>
    </row>
    <row r="226" spans="1:15" s="96" customFormat="1" ht="108.75">
      <c r="A226" s="12">
        <f t="shared" si="7"/>
        <v>221</v>
      </c>
      <c r="B226" s="10">
        <v>891</v>
      </c>
      <c r="C226" s="12">
        <v>1</v>
      </c>
      <c r="D226" s="104"/>
      <c r="E226" s="13" t="s">
        <v>536</v>
      </c>
      <c r="F226" s="13" t="s">
        <v>1036</v>
      </c>
      <c r="G226" s="10" t="s">
        <v>537</v>
      </c>
      <c r="H226" s="26">
        <v>84127</v>
      </c>
      <c r="I226" s="26"/>
      <c r="J226" s="26"/>
      <c r="K226" s="26"/>
      <c r="L226" s="26">
        <v>75715</v>
      </c>
      <c r="M226" s="26">
        <v>8413</v>
      </c>
      <c r="N226" s="26"/>
      <c r="O226" s="34">
        <f t="shared" si="8"/>
        <v>168255</v>
      </c>
    </row>
    <row r="227" spans="1:15" s="96" customFormat="1" ht="156">
      <c r="A227" s="12">
        <f t="shared" si="7"/>
        <v>222</v>
      </c>
      <c r="B227" s="10">
        <v>893</v>
      </c>
      <c r="C227" s="12">
        <v>3</v>
      </c>
      <c r="D227" s="104"/>
      <c r="E227" s="13" t="s">
        <v>28</v>
      </c>
      <c r="F227" s="13" t="s">
        <v>538</v>
      </c>
      <c r="G227" s="10" t="s">
        <v>539</v>
      </c>
      <c r="H227" s="26">
        <v>64676</v>
      </c>
      <c r="I227" s="26"/>
      <c r="J227" s="26"/>
      <c r="K227" s="26"/>
      <c r="L227" s="26">
        <v>58208</v>
      </c>
      <c r="M227" s="26">
        <v>6468</v>
      </c>
      <c r="N227" s="26"/>
      <c r="O227" s="34">
        <f t="shared" si="8"/>
        <v>129352</v>
      </c>
    </row>
    <row r="228" spans="1:15" s="96" customFormat="1" ht="46.5">
      <c r="A228" s="12">
        <f t="shared" si="7"/>
        <v>223</v>
      </c>
      <c r="B228" s="10">
        <v>896</v>
      </c>
      <c r="C228" s="12">
        <v>1</v>
      </c>
      <c r="D228" s="104"/>
      <c r="E228" s="13" t="s">
        <v>540</v>
      </c>
      <c r="F228" s="13" t="s">
        <v>1037</v>
      </c>
      <c r="G228" s="10" t="s">
        <v>541</v>
      </c>
      <c r="H228" s="26">
        <v>58003</v>
      </c>
      <c r="I228" s="26"/>
      <c r="J228" s="26"/>
      <c r="K228" s="26"/>
      <c r="L228" s="26">
        <v>52202</v>
      </c>
      <c r="M228" s="26">
        <v>5800</v>
      </c>
      <c r="N228" s="26"/>
      <c r="O228" s="34">
        <f t="shared" si="8"/>
        <v>116005</v>
      </c>
    </row>
    <row r="229" spans="1:15" s="96" customFormat="1" ht="78" thickBot="1">
      <c r="A229" s="67">
        <f t="shared" si="7"/>
        <v>224</v>
      </c>
      <c r="B229" s="68">
        <v>897</v>
      </c>
      <c r="C229" s="67">
        <v>3</v>
      </c>
      <c r="D229" s="105"/>
      <c r="E229" s="69" t="s">
        <v>506</v>
      </c>
      <c r="F229" s="69" t="s">
        <v>542</v>
      </c>
      <c r="G229" s="68" t="s">
        <v>543</v>
      </c>
      <c r="H229" s="70">
        <v>100000</v>
      </c>
      <c r="I229" s="70"/>
      <c r="J229" s="70">
        <v>90000</v>
      </c>
      <c r="K229" s="70"/>
      <c r="L229" s="70"/>
      <c r="M229" s="70">
        <v>10000</v>
      </c>
      <c r="N229" s="70"/>
      <c r="O229" s="49">
        <f t="shared" si="8"/>
        <v>200000</v>
      </c>
    </row>
    <row r="230" spans="1:15" s="96" customFormat="1" ht="28.5" customHeight="1">
      <c r="A230" s="62">
        <f t="shared" si="7"/>
        <v>225</v>
      </c>
      <c r="B230" s="62">
        <v>4</v>
      </c>
      <c r="C230" s="62">
        <v>3</v>
      </c>
      <c r="D230" s="103" t="s">
        <v>1091</v>
      </c>
      <c r="E230" s="56" t="s">
        <v>544</v>
      </c>
      <c r="F230" s="56" t="s">
        <v>545</v>
      </c>
      <c r="G230" s="63" t="s">
        <v>546</v>
      </c>
      <c r="H230" s="64">
        <v>45000</v>
      </c>
      <c r="I230" s="64"/>
      <c r="J230" s="64"/>
      <c r="K230" s="64"/>
      <c r="L230" s="64">
        <v>40500</v>
      </c>
      <c r="M230" s="64">
        <v>4500</v>
      </c>
      <c r="N230" s="65"/>
      <c r="O230" s="66">
        <f t="shared" si="8"/>
        <v>90000</v>
      </c>
    </row>
    <row r="231" spans="1:15" s="96" customFormat="1" ht="30.75">
      <c r="A231" s="12">
        <f t="shared" si="7"/>
        <v>226</v>
      </c>
      <c r="B231" s="12">
        <v>11</v>
      </c>
      <c r="C231" s="12">
        <v>1</v>
      </c>
      <c r="D231" s="104"/>
      <c r="E231" s="13" t="s">
        <v>547</v>
      </c>
      <c r="F231" s="13" t="s">
        <v>548</v>
      </c>
      <c r="G231" s="10" t="s">
        <v>549</v>
      </c>
      <c r="H231" s="26">
        <v>71571</v>
      </c>
      <c r="I231" s="26"/>
      <c r="J231" s="26"/>
      <c r="K231" s="26"/>
      <c r="L231" s="26">
        <v>64414</v>
      </c>
      <c r="M231" s="26">
        <v>7157</v>
      </c>
      <c r="N231" s="36"/>
      <c r="O231" s="44">
        <f t="shared" si="8"/>
        <v>143142</v>
      </c>
    </row>
    <row r="232" spans="1:15" s="96" customFormat="1" ht="30.75">
      <c r="A232" s="12">
        <f t="shared" si="7"/>
        <v>227</v>
      </c>
      <c r="B232" s="12">
        <v>43</v>
      </c>
      <c r="C232" s="12">
        <v>1</v>
      </c>
      <c r="D232" s="104"/>
      <c r="E232" s="13" t="s">
        <v>550</v>
      </c>
      <c r="F232" s="13" t="s">
        <v>551</v>
      </c>
      <c r="G232" s="10" t="s">
        <v>1038</v>
      </c>
      <c r="H232" s="26">
        <v>96844</v>
      </c>
      <c r="I232" s="26"/>
      <c r="J232" s="26"/>
      <c r="K232" s="26"/>
      <c r="L232" s="26">
        <v>87159</v>
      </c>
      <c r="M232" s="26">
        <v>9684</v>
      </c>
      <c r="N232" s="36"/>
      <c r="O232" s="34">
        <f t="shared" si="8"/>
        <v>193687</v>
      </c>
    </row>
    <row r="233" spans="1:15" s="96" customFormat="1" ht="93">
      <c r="A233" s="12">
        <f t="shared" si="7"/>
        <v>228</v>
      </c>
      <c r="B233" s="12">
        <v>50</v>
      </c>
      <c r="C233" s="12">
        <v>3</v>
      </c>
      <c r="D233" s="104"/>
      <c r="E233" s="13" t="s">
        <v>552</v>
      </c>
      <c r="F233" s="13" t="s">
        <v>553</v>
      </c>
      <c r="G233" s="10" t="s">
        <v>554</v>
      </c>
      <c r="H233" s="26">
        <v>97000</v>
      </c>
      <c r="I233" s="26"/>
      <c r="J233" s="26"/>
      <c r="K233" s="26">
        <v>87300</v>
      </c>
      <c r="L233" s="26"/>
      <c r="M233" s="26">
        <v>9700</v>
      </c>
      <c r="N233" s="36"/>
      <c r="O233" s="34">
        <f t="shared" si="8"/>
        <v>194000</v>
      </c>
    </row>
    <row r="234" spans="1:15" s="96" customFormat="1" ht="46.5">
      <c r="A234" s="12">
        <f t="shared" si="7"/>
        <v>229</v>
      </c>
      <c r="B234" s="17">
        <v>52</v>
      </c>
      <c r="C234" s="12">
        <v>3</v>
      </c>
      <c r="D234" s="104"/>
      <c r="E234" s="13" t="s">
        <v>552</v>
      </c>
      <c r="F234" s="13" t="s">
        <v>555</v>
      </c>
      <c r="G234" s="10" t="s">
        <v>556</v>
      </c>
      <c r="H234" s="26">
        <v>98750</v>
      </c>
      <c r="I234" s="26"/>
      <c r="J234" s="45"/>
      <c r="K234" s="26">
        <v>88875</v>
      </c>
      <c r="L234" s="26"/>
      <c r="M234" s="26">
        <v>9875</v>
      </c>
      <c r="N234" s="36"/>
      <c r="O234" s="34">
        <f t="shared" si="8"/>
        <v>197500</v>
      </c>
    </row>
    <row r="235" spans="1:15" s="96" customFormat="1" ht="28.5" customHeight="1">
      <c r="A235" s="12">
        <f t="shared" si="7"/>
        <v>230</v>
      </c>
      <c r="B235" s="12">
        <v>53</v>
      </c>
      <c r="C235" s="12">
        <v>3</v>
      </c>
      <c r="D235" s="104"/>
      <c r="E235" s="13" t="s">
        <v>557</v>
      </c>
      <c r="F235" s="13" t="s">
        <v>558</v>
      </c>
      <c r="G235" s="10" t="s">
        <v>559</v>
      </c>
      <c r="H235" s="26">
        <v>60000</v>
      </c>
      <c r="I235" s="26"/>
      <c r="J235" s="26"/>
      <c r="K235" s="26"/>
      <c r="L235" s="26">
        <v>54000</v>
      </c>
      <c r="M235" s="26">
        <v>6000</v>
      </c>
      <c r="N235" s="36"/>
      <c r="O235" s="34">
        <f t="shared" si="8"/>
        <v>120000</v>
      </c>
    </row>
    <row r="236" spans="1:15" s="96" customFormat="1" ht="46.5">
      <c r="A236" s="12">
        <f t="shared" si="7"/>
        <v>231</v>
      </c>
      <c r="B236" s="12">
        <v>71</v>
      </c>
      <c r="C236" s="12">
        <v>2</v>
      </c>
      <c r="D236" s="104"/>
      <c r="E236" s="13" t="s">
        <v>560</v>
      </c>
      <c r="F236" s="13" t="s">
        <v>561</v>
      </c>
      <c r="G236" s="10" t="s">
        <v>562</v>
      </c>
      <c r="H236" s="26">
        <v>100000</v>
      </c>
      <c r="I236" s="26"/>
      <c r="J236" s="26"/>
      <c r="K236" s="26"/>
      <c r="L236" s="26">
        <v>90000</v>
      </c>
      <c r="M236" s="26">
        <v>10000</v>
      </c>
      <c r="N236" s="36"/>
      <c r="O236" s="34">
        <f t="shared" si="8"/>
        <v>200000</v>
      </c>
    </row>
    <row r="237" spans="1:15" s="96" customFormat="1" ht="46.5">
      <c r="A237" s="12">
        <f t="shared" si="7"/>
        <v>232</v>
      </c>
      <c r="B237" s="12">
        <v>72</v>
      </c>
      <c r="C237" s="12">
        <v>1</v>
      </c>
      <c r="D237" s="104"/>
      <c r="E237" s="13" t="s">
        <v>560</v>
      </c>
      <c r="F237" s="13" t="s">
        <v>561</v>
      </c>
      <c r="G237" s="10" t="s">
        <v>563</v>
      </c>
      <c r="H237" s="26">
        <v>99999</v>
      </c>
      <c r="I237" s="26"/>
      <c r="J237" s="26"/>
      <c r="K237" s="26"/>
      <c r="L237" s="26">
        <v>90000</v>
      </c>
      <c r="M237" s="26">
        <v>10000</v>
      </c>
      <c r="N237" s="36"/>
      <c r="O237" s="34">
        <f t="shared" si="8"/>
        <v>199999</v>
      </c>
    </row>
    <row r="238" spans="1:15" s="96" customFormat="1" ht="62.25">
      <c r="A238" s="12">
        <f t="shared" si="7"/>
        <v>233</v>
      </c>
      <c r="B238" s="12">
        <v>143</v>
      </c>
      <c r="C238" s="12">
        <v>1</v>
      </c>
      <c r="D238" s="104"/>
      <c r="E238" s="13" t="s">
        <v>564</v>
      </c>
      <c r="F238" s="13" t="s">
        <v>565</v>
      </c>
      <c r="G238" s="10" t="s">
        <v>566</v>
      </c>
      <c r="H238" s="26">
        <v>99137</v>
      </c>
      <c r="I238" s="26"/>
      <c r="J238" s="26"/>
      <c r="K238" s="26"/>
      <c r="L238" s="26">
        <v>89224</v>
      </c>
      <c r="M238" s="26">
        <v>9914</v>
      </c>
      <c r="N238" s="36"/>
      <c r="O238" s="34">
        <f t="shared" si="8"/>
        <v>198275</v>
      </c>
    </row>
    <row r="239" spans="1:15" s="96" customFormat="1" ht="78">
      <c r="A239" s="12">
        <f t="shared" si="7"/>
        <v>234</v>
      </c>
      <c r="B239" s="12">
        <v>702</v>
      </c>
      <c r="C239" s="12">
        <v>1</v>
      </c>
      <c r="D239" s="104"/>
      <c r="E239" s="13" t="s">
        <v>567</v>
      </c>
      <c r="F239" s="13" t="s">
        <v>568</v>
      </c>
      <c r="G239" s="10" t="s">
        <v>569</v>
      </c>
      <c r="H239" s="26">
        <v>99956</v>
      </c>
      <c r="I239" s="26"/>
      <c r="J239" s="26"/>
      <c r="K239" s="26"/>
      <c r="L239" s="26">
        <v>89960</v>
      </c>
      <c r="M239" s="26">
        <v>9996</v>
      </c>
      <c r="N239" s="36"/>
      <c r="O239" s="34">
        <f t="shared" si="8"/>
        <v>199912</v>
      </c>
    </row>
    <row r="240" spans="1:15" s="96" customFormat="1" ht="46.5">
      <c r="A240" s="12">
        <f t="shared" si="7"/>
        <v>235</v>
      </c>
      <c r="B240" s="12">
        <v>751</v>
      </c>
      <c r="C240" s="12">
        <v>1</v>
      </c>
      <c r="D240" s="104"/>
      <c r="E240" s="13" t="s">
        <v>570</v>
      </c>
      <c r="F240" s="13" t="s">
        <v>571</v>
      </c>
      <c r="G240" s="10" t="s">
        <v>572</v>
      </c>
      <c r="H240" s="26">
        <v>30629</v>
      </c>
      <c r="I240" s="26">
        <v>27567</v>
      </c>
      <c r="J240" s="26"/>
      <c r="K240" s="26"/>
      <c r="L240" s="26"/>
      <c r="M240" s="26">
        <v>3063</v>
      </c>
      <c r="N240" s="38"/>
      <c r="O240" s="34">
        <f t="shared" si="8"/>
        <v>61259</v>
      </c>
    </row>
    <row r="241" spans="1:15" s="96" customFormat="1" ht="39">
      <c r="A241" s="12">
        <f t="shared" si="7"/>
        <v>236</v>
      </c>
      <c r="B241" s="12">
        <v>752</v>
      </c>
      <c r="C241" s="12">
        <v>1</v>
      </c>
      <c r="D241" s="104"/>
      <c r="E241" s="13" t="s">
        <v>570</v>
      </c>
      <c r="F241" s="13" t="s">
        <v>573</v>
      </c>
      <c r="G241" s="10" t="s">
        <v>574</v>
      </c>
      <c r="H241" s="26">
        <v>24031</v>
      </c>
      <c r="I241" s="26">
        <v>21628</v>
      </c>
      <c r="J241" s="26"/>
      <c r="K241" s="26"/>
      <c r="L241" s="26"/>
      <c r="M241" s="26">
        <v>2403</v>
      </c>
      <c r="N241" s="38"/>
      <c r="O241" s="34">
        <f t="shared" si="8"/>
        <v>48062</v>
      </c>
    </row>
    <row r="242" spans="1:15" s="96" customFormat="1" ht="46.5">
      <c r="A242" s="12">
        <f t="shared" si="7"/>
        <v>237</v>
      </c>
      <c r="B242" s="12">
        <v>753</v>
      </c>
      <c r="C242" s="12">
        <v>1</v>
      </c>
      <c r="D242" s="104"/>
      <c r="E242" s="13" t="s">
        <v>570</v>
      </c>
      <c r="F242" s="13" t="s">
        <v>575</v>
      </c>
      <c r="G242" s="10" t="s">
        <v>1039</v>
      </c>
      <c r="H242" s="26">
        <v>26404</v>
      </c>
      <c r="I242" s="26">
        <v>23763</v>
      </c>
      <c r="J242" s="26"/>
      <c r="K242" s="26"/>
      <c r="L242" s="26"/>
      <c r="M242" s="26">
        <v>2640</v>
      </c>
      <c r="N242" s="38"/>
      <c r="O242" s="34">
        <f t="shared" si="8"/>
        <v>52807</v>
      </c>
    </row>
    <row r="243" spans="1:15" s="96" customFormat="1" ht="46.5">
      <c r="A243" s="12">
        <f t="shared" si="7"/>
        <v>238</v>
      </c>
      <c r="B243" s="12">
        <v>754</v>
      </c>
      <c r="C243" s="12">
        <v>1</v>
      </c>
      <c r="D243" s="104"/>
      <c r="E243" s="13" t="s">
        <v>570</v>
      </c>
      <c r="F243" s="13" t="s">
        <v>576</v>
      </c>
      <c r="G243" s="10" t="s">
        <v>577</v>
      </c>
      <c r="H243" s="26">
        <v>26002</v>
      </c>
      <c r="I243" s="26">
        <v>23402</v>
      </c>
      <c r="J243" s="26"/>
      <c r="K243" s="26"/>
      <c r="L243" s="26"/>
      <c r="M243" s="26">
        <v>2600</v>
      </c>
      <c r="N243" s="38"/>
      <c r="O243" s="34">
        <f t="shared" si="8"/>
        <v>52004</v>
      </c>
    </row>
    <row r="244" spans="1:15" s="96" customFormat="1" ht="30.75">
      <c r="A244" s="12">
        <f t="shared" si="7"/>
        <v>239</v>
      </c>
      <c r="B244" s="10">
        <v>755</v>
      </c>
      <c r="C244" s="12">
        <v>3</v>
      </c>
      <c r="D244" s="104"/>
      <c r="E244" s="13" t="s">
        <v>570</v>
      </c>
      <c r="F244" s="13" t="s">
        <v>578</v>
      </c>
      <c r="G244" s="10" t="s">
        <v>579</v>
      </c>
      <c r="H244" s="26">
        <v>99480</v>
      </c>
      <c r="I244" s="26">
        <v>89532</v>
      </c>
      <c r="J244" s="26"/>
      <c r="K244" s="26"/>
      <c r="L244" s="26"/>
      <c r="M244" s="26">
        <v>9948</v>
      </c>
      <c r="N244" s="36"/>
      <c r="O244" s="34">
        <f t="shared" si="8"/>
        <v>198960</v>
      </c>
    </row>
    <row r="245" spans="1:15" s="96" customFormat="1" ht="108.75">
      <c r="A245" s="12">
        <f t="shared" si="7"/>
        <v>240</v>
      </c>
      <c r="B245" s="12">
        <v>936</v>
      </c>
      <c r="C245" s="12">
        <v>1</v>
      </c>
      <c r="D245" s="104"/>
      <c r="E245" s="13" t="s">
        <v>570</v>
      </c>
      <c r="F245" s="13" t="s">
        <v>1040</v>
      </c>
      <c r="G245" s="10" t="s">
        <v>580</v>
      </c>
      <c r="H245" s="26">
        <v>94046</v>
      </c>
      <c r="I245" s="26">
        <v>84641</v>
      </c>
      <c r="J245" s="26"/>
      <c r="K245" s="26"/>
      <c r="L245" s="26"/>
      <c r="M245" s="26">
        <v>9405</v>
      </c>
      <c r="N245" s="36"/>
      <c r="O245" s="34">
        <f t="shared" si="8"/>
        <v>188092</v>
      </c>
    </row>
    <row r="246" spans="1:15" s="96" customFormat="1" ht="28.5" customHeight="1">
      <c r="A246" s="12">
        <f t="shared" si="7"/>
        <v>241</v>
      </c>
      <c r="B246" s="12">
        <v>997</v>
      </c>
      <c r="C246" s="12">
        <v>1</v>
      </c>
      <c r="D246" s="104"/>
      <c r="E246" s="13" t="s">
        <v>581</v>
      </c>
      <c r="F246" s="13" t="s">
        <v>1041</v>
      </c>
      <c r="G246" s="10" t="s">
        <v>582</v>
      </c>
      <c r="H246" s="26">
        <v>85133</v>
      </c>
      <c r="I246" s="26"/>
      <c r="J246" s="26"/>
      <c r="K246" s="26"/>
      <c r="L246" s="26">
        <v>76620</v>
      </c>
      <c r="M246" s="26">
        <v>8514</v>
      </c>
      <c r="N246" s="36"/>
      <c r="O246" s="34">
        <f t="shared" si="8"/>
        <v>170267</v>
      </c>
    </row>
    <row r="247" spans="1:15" s="96" customFormat="1" ht="63" thickBot="1">
      <c r="A247" s="67">
        <f t="shared" si="7"/>
        <v>242</v>
      </c>
      <c r="B247" s="67">
        <v>1303</v>
      </c>
      <c r="C247" s="67">
        <v>1</v>
      </c>
      <c r="D247" s="105"/>
      <c r="E247" s="69" t="s">
        <v>583</v>
      </c>
      <c r="F247" s="69" t="s">
        <v>584</v>
      </c>
      <c r="G247" s="68" t="s">
        <v>585</v>
      </c>
      <c r="H247" s="70">
        <v>99650</v>
      </c>
      <c r="I247" s="70"/>
      <c r="J247" s="70"/>
      <c r="K247" s="70">
        <v>89685</v>
      </c>
      <c r="L247" s="70"/>
      <c r="M247" s="70">
        <v>9965</v>
      </c>
      <c r="N247" s="71"/>
      <c r="O247" s="49">
        <f t="shared" si="8"/>
        <v>199300</v>
      </c>
    </row>
    <row r="248" spans="1:15" s="96" customFormat="1" ht="46.5">
      <c r="A248" s="62">
        <f t="shared" si="7"/>
        <v>243</v>
      </c>
      <c r="B248" s="63">
        <v>269</v>
      </c>
      <c r="C248" s="63">
        <v>1</v>
      </c>
      <c r="D248" s="103" t="s">
        <v>586</v>
      </c>
      <c r="E248" s="56" t="s">
        <v>596</v>
      </c>
      <c r="F248" s="56" t="s">
        <v>616</v>
      </c>
      <c r="G248" s="63" t="s">
        <v>617</v>
      </c>
      <c r="H248" s="76">
        <v>99738</v>
      </c>
      <c r="I248" s="64"/>
      <c r="J248" s="64"/>
      <c r="K248" s="64"/>
      <c r="L248" s="64">
        <v>39895</v>
      </c>
      <c r="M248" s="64">
        <v>9974</v>
      </c>
      <c r="N248" s="65">
        <v>49869</v>
      </c>
      <c r="O248" s="66">
        <f t="shared" si="8"/>
        <v>199476</v>
      </c>
    </row>
    <row r="249" spans="1:16" s="97" customFormat="1" ht="42" customHeight="1">
      <c r="A249" s="12">
        <f t="shared" si="7"/>
        <v>244</v>
      </c>
      <c r="B249" s="10">
        <v>272</v>
      </c>
      <c r="C249" s="11">
        <v>3</v>
      </c>
      <c r="D249" s="104"/>
      <c r="E249" s="50" t="s">
        <v>593</v>
      </c>
      <c r="F249" s="50" t="s">
        <v>999</v>
      </c>
      <c r="G249" s="51" t="s">
        <v>1000</v>
      </c>
      <c r="H249" s="52">
        <v>40940</v>
      </c>
      <c r="I249" s="53">
        <v>0</v>
      </c>
      <c r="J249" s="54">
        <v>0</v>
      </c>
      <c r="K249" s="53">
        <v>0</v>
      </c>
      <c r="L249" s="53">
        <v>16376</v>
      </c>
      <c r="M249" s="53">
        <v>4094</v>
      </c>
      <c r="N249" s="53">
        <v>20470</v>
      </c>
      <c r="O249" s="15">
        <f t="shared" si="8"/>
        <v>81880</v>
      </c>
      <c r="P249" s="96"/>
    </row>
    <row r="250" spans="1:15" s="96" customFormat="1" ht="46.5">
      <c r="A250" s="12">
        <f t="shared" si="7"/>
        <v>245</v>
      </c>
      <c r="B250" s="10">
        <v>276</v>
      </c>
      <c r="C250" s="10">
        <v>3</v>
      </c>
      <c r="D250" s="104"/>
      <c r="E250" s="13" t="s">
        <v>587</v>
      </c>
      <c r="F250" s="13" t="s">
        <v>588</v>
      </c>
      <c r="G250" s="10" t="s">
        <v>589</v>
      </c>
      <c r="H250" s="26">
        <v>38170</v>
      </c>
      <c r="I250" s="26"/>
      <c r="J250" s="26"/>
      <c r="K250" s="26"/>
      <c r="L250" s="26">
        <v>34353</v>
      </c>
      <c r="M250" s="26">
        <v>3817</v>
      </c>
      <c r="N250" s="26"/>
      <c r="O250" s="34">
        <f t="shared" si="8"/>
        <v>76340</v>
      </c>
    </row>
    <row r="251" spans="1:15" s="96" customFormat="1" ht="30.75">
      <c r="A251" s="12">
        <f t="shared" si="7"/>
        <v>246</v>
      </c>
      <c r="B251" s="10">
        <v>279</v>
      </c>
      <c r="C251" s="10">
        <v>3</v>
      </c>
      <c r="D251" s="104"/>
      <c r="E251" s="13" t="s">
        <v>590</v>
      </c>
      <c r="F251" s="13" t="s">
        <v>591</v>
      </c>
      <c r="G251" s="10" t="s">
        <v>592</v>
      </c>
      <c r="H251" s="26">
        <v>70120</v>
      </c>
      <c r="I251" s="26"/>
      <c r="J251" s="26"/>
      <c r="K251" s="26"/>
      <c r="L251" s="26">
        <v>14024</v>
      </c>
      <c r="M251" s="26">
        <v>7012</v>
      </c>
      <c r="N251" s="36">
        <v>49084</v>
      </c>
      <c r="O251" s="34">
        <f t="shared" si="8"/>
        <v>140240</v>
      </c>
    </row>
    <row r="252" spans="1:15" s="96" customFormat="1" ht="30" customHeight="1">
      <c r="A252" s="12">
        <f t="shared" si="7"/>
        <v>247</v>
      </c>
      <c r="B252" s="10">
        <v>282</v>
      </c>
      <c r="C252" s="10">
        <v>3</v>
      </c>
      <c r="D252" s="104"/>
      <c r="E252" s="13" t="s">
        <v>593</v>
      </c>
      <c r="F252" s="13" t="s">
        <v>594</v>
      </c>
      <c r="G252" s="10" t="s">
        <v>595</v>
      </c>
      <c r="H252" s="26">
        <v>18075</v>
      </c>
      <c r="I252" s="26">
        <v>3615</v>
      </c>
      <c r="J252" s="26"/>
      <c r="K252" s="26"/>
      <c r="L252" s="26"/>
      <c r="M252" s="26">
        <v>1809</v>
      </c>
      <c r="N252" s="36">
        <v>12651</v>
      </c>
      <c r="O252" s="34">
        <f t="shared" si="8"/>
        <v>36150</v>
      </c>
    </row>
    <row r="253" spans="1:15" s="96" customFormat="1" ht="26.25">
      <c r="A253" s="12">
        <f t="shared" si="7"/>
        <v>248</v>
      </c>
      <c r="B253" s="10">
        <v>287</v>
      </c>
      <c r="C253" s="10">
        <v>3</v>
      </c>
      <c r="D253" s="104"/>
      <c r="E253" s="13" t="s">
        <v>596</v>
      </c>
      <c r="F253" s="13" t="s">
        <v>597</v>
      </c>
      <c r="G253" s="10" t="s">
        <v>598</v>
      </c>
      <c r="H253" s="26">
        <v>21275</v>
      </c>
      <c r="I253" s="26"/>
      <c r="J253" s="26"/>
      <c r="K253" s="26"/>
      <c r="L253" s="26">
        <v>4255</v>
      </c>
      <c r="M253" s="26">
        <v>2130</v>
      </c>
      <c r="N253" s="36">
        <v>14890</v>
      </c>
      <c r="O253" s="34">
        <v>42550</v>
      </c>
    </row>
    <row r="254" spans="1:15" s="96" customFormat="1" ht="26.25">
      <c r="A254" s="12">
        <f t="shared" si="7"/>
        <v>249</v>
      </c>
      <c r="B254" s="10">
        <v>288</v>
      </c>
      <c r="C254" s="10">
        <v>3</v>
      </c>
      <c r="D254" s="104"/>
      <c r="E254" s="13" t="s">
        <v>593</v>
      </c>
      <c r="F254" s="13" t="s">
        <v>599</v>
      </c>
      <c r="G254" s="10" t="s">
        <v>600</v>
      </c>
      <c r="H254" s="26">
        <v>73540</v>
      </c>
      <c r="I254" s="26">
        <v>29416</v>
      </c>
      <c r="J254" s="26"/>
      <c r="K254" s="26"/>
      <c r="L254" s="26"/>
      <c r="M254" s="26">
        <v>7354</v>
      </c>
      <c r="N254" s="36">
        <f>26770+10000</f>
        <v>36770</v>
      </c>
      <c r="O254" s="34">
        <f>SUM(H254:N254)</f>
        <v>147080</v>
      </c>
    </row>
    <row r="255" spans="1:15" s="96" customFormat="1" ht="30.75">
      <c r="A255" s="12">
        <f t="shared" si="7"/>
        <v>250</v>
      </c>
      <c r="B255" s="10">
        <v>290</v>
      </c>
      <c r="C255" s="10">
        <v>1</v>
      </c>
      <c r="D255" s="104"/>
      <c r="E255" s="13" t="s">
        <v>593</v>
      </c>
      <c r="F255" s="13" t="s">
        <v>594</v>
      </c>
      <c r="G255" s="10" t="s">
        <v>601</v>
      </c>
      <c r="H255" s="26">
        <v>38719</v>
      </c>
      <c r="I255" s="26">
        <v>7744</v>
      </c>
      <c r="J255" s="26"/>
      <c r="K255" s="26"/>
      <c r="L255" s="26"/>
      <c r="M255" s="26">
        <v>3872</v>
      </c>
      <c r="N255" s="36">
        <f>19359+7744</f>
        <v>27103</v>
      </c>
      <c r="O255" s="34">
        <v>77438</v>
      </c>
    </row>
    <row r="256" spans="1:15" s="96" customFormat="1" ht="30.75">
      <c r="A256" s="12">
        <f t="shared" si="7"/>
        <v>251</v>
      </c>
      <c r="B256" s="10">
        <v>293</v>
      </c>
      <c r="C256" s="10">
        <v>3</v>
      </c>
      <c r="D256" s="104"/>
      <c r="E256" s="13" t="s">
        <v>602</v>
      </c>
      <c r="F256" s="13" t="s">
        <v>603</v>
      </c>
      <c r="G256" s="10" t="s">
        <v>604</v>
      </c>
      <c r="H256" s="26">
        <v>43737</v>
      </c>
      <c r="I256" s="26"/>
      <c r="J256" s="26"/>
      <c r="K256" s="26"/>
      <c r="L256" s="26">
        <v>39363</v>
      </c>
      <c r="M256" s="26">
        <v>4374</v>
      </c>
      <c r="N256" s="26"/>
      <c r="O256" s="34">
        <v>87474</v>
      </c>
    </row>
    <row r="257" spans="1:16" s="97" customFormat="1" ht="35.25" customHeight="1">
      <c r="A257" s="12">
        <f t="shared" si="7"/>
        <v>252</v>
      </c>
      <c r="B257" s="10">
        <v>295</v>
      </c>
      <c r="C257" s="11">
        <v>1</v>
      </c>
      <c r="D257" s="104"/>
      <c r="E257" s="50" t="s">
        <v>587</v>
      </c>
      <c r="F257" s="50" t="s">
        <v>1001</v>
      </c>
      <c r="G257" s="51" t="s">
        <v>1002</v>
      </c>
      <c r="H257" s="53">
        <v>9450</v>
      </c>
      <c r="I257" s="53">
        <v>0</v>
      </c>
      <c r="J257" s="53">
        <v>0</v>
      </c>
      <c r="K257" s="53">
        <v>0</v>
      </c>
      <c r="L257" s="53">
        <v>5505</v>
      </c>
      <c r="M257" s="53">
        <v>945</v>
      </c>
      <c r="N257" s="53">
        <v>3000</v>
      </c>
      <c r="O257" s="15">
        <f aca="true" t="shared" si="9" ref="O257:O263">SUM(H257:N257)</f>
        <v>18900</v>
      </c>
      <c r="P257" s="96"/>
    </row>
    <row r="258" spans="1:15" s="96" customFormat="1" ht="46.5">
      <c r="A258" s="12">
        <f t="shared" si="7"/>
        <v>253</v>
      </c>
      <c r="B258" s="10">
        <v>294</v>
      </c>
      <c r="C258" s="10">
        <v>3</v>
      </c>
      <c r="D258" s="104"/>
      <c r="E258" s="13" t="s">
        <v>618</v>
      </c>
      <c r="F258" s="13" t="s">
        <v>619</v>
      </c>
      <c r="G258" s="10" t="s">
        <v>620</v>
      </c>
      <c r="H258" s="26">
        <v>26635</v>
      </c>
      <c r="I258" s="26"/>
      <c r="J258" s="26"/>
      <c r="K258" s="26"/>
      <c r="L258" s="26">
        <v>23972</v>
      </c>
      <c r="M258" s="26">
        <v>2663</v>
      </c>
      <c r="N258" s="26"/>
      <c r="O258" s="34">
        <f t="shared" si="9"/>
        <v>53270</v>
      </c>
    </row>
    <row r="259" spans="1:15" s="96" customFormat="1" ht="26.25">
      <c r="A259" s="12">
        <f t="shared" si="7"/>
        <v>254</v>
      </c>
      <c r="B259" s="10">
        <v>298</v>
      </c>
      <c r="C259" s="10">
        <v>3</v>
      </c>
      <c r="D259" s="104"/>
      <c r="E259" s="13" t="s">
        <v>621</v>
      </c>
      <c r="F259" s="13" t="s">
        <v>622</v>
      </c>
      <c r="G259" s="10" t="s">
        <v>623</v>
      </c>
      <c r="H259" s="26">
        <v>43250</v>
      </c>
      <c r="I259" s="26"/>
      <c r="J259" s="26"/>
      <c r="K259" s="26"/>
      <c r="L259" s="26">
        <v>30275</v>
      </c>
      <c r="M259" s="26">
        <v>4325</v>
      </c>
      <c r="N259" s="36">
        <f>4325+4325</f>
        <v>8650</v>
      </c>
      <c r="O259" s="34">
        <f t="shared" si="9"/>
        <v>86500</v>
      </c>
    </row>
    <row r="260" spans="1:15" s="96" customFormat="1" ht="30.75">
      <c r="A260" s="12">
        <f t="shared" si="7"/>
        <v>255</v>
      </c>
      <c r="B260" s="10">
        <v>307</v>
      </c>
      <c r="C260" s="12">
        <v>1</v>
      </c>
      <c r="D260" s="104"/>
      <c r="E260" s="13" t="s">
        <v>624</v>
      </c>
      <c r="F260" s="13" t="s">
        <v>625</v>
      </c>
      <c r="G260" s="10" t="s">
        <v>626</v>
      </c>
      <c r="H260" s="26">
        <v>99972</v>
      </c>
      <c r="I260" s="26">
        <v>19995</v>
      </c>
      <c r="J260" s="26"/>
      <c r="K260" s="26"/>
      <c r="L260" s="26"/>
      <c r="M260" s="26">
        <v>9997</v>
      </c>
      <c r="N260" s="36">
        <f>44990+24990</f>
        <v>69980</v>
      </c>
      <c r="O260" s="34">
        <f t="shared" si="9"/>
        <v>199944</v>
      </c>
    </row>
    <row r="261" spans="1:15" s="96" customFormat="1" ht="30.75">
      <c r="A261" s="12">
        <f t="shared" si="7"/>
        <v>256</v>
      </c>
      <c r="B261" s="10">
        <v>432</v>
      </c>
      <c r="C261" s="12">
        <v>1</v>
      </c>
      <c r="D261" s="104"/>
      <c r="E261" s="13" t="s">
        <v>627</v>
      </c>
      <c r="F261" s="13" t="s">
        <v>628</v>
      </c>
      <c r="G261" s="10" t="s">
        <v>629</v>
      </c>
      <c r="H261" s="26">
        <v>89155</v>
      </c>
      <c r="I261" s="26"/>
      <c r="J261" s="26"/>
      <c r="K261" s="26"/>
      <c r="L261" s="26">
        <v>35662</v>
      </c>
      <c r="M261" s="26">
        <v>8916</v>
      </c>
      <c r="N261" s="36">
        <f>19577+20000+5000</f>
        <v>44577</v>
      </c>
      <c r="O261" s="34">
        <f t="shared" si="9"/>
        <v>178310</v>
      </c>
    </row>
    <row r="262" spans="1:15" s="96" customFormat="1" ht="30.75">
      <c r="A262" s="12">
        <f t="shared" si="7"/>
        <v>257</v>
      </c>
      <c r="B262" s="10">
        <v>906</v>
      </c>
      <c r="C262" s="10">
        <v>1</v>
      </c>
      <c r="D262" s="104"/>
      <c r="E262" s="13" t="s">
        <v>630</v>
      </c>
      <c r="F262" s="13" t="s">
        <v>631</v>
      </c>
      <c r="G262" s="10" t="s">
        <v>632</v>
      </c>
      <c r="H262" s="26">
        <v>8000</v>
      </c>
      <c r="I262" s="26"/>
      <c r="J262" s="26"/>
      <c r="K262" s="26"/>
      <c r="L262" s="26">
        <v>1600</v>
      </c>
      <c r="M262" s="26">
        <v>800</v>
      </c>
      <c r="N262" s="36">
        <v>5600</v>
      </c>
      <c r="O262" s="34">
        <f t="shared" si="9"/>
        <v>16000</v>
      </c>
    </row>
    <row r="263" spans="1:15" s="96" customFormat="1" ht="30.75">
      <c r="A263" s="12">
        <f t="shared" si="7"/>
        <v>258</v>
      </c>
      <c r="B263" s="10">
        <v>907</v>
      </c>
      <c r="C263" s="10">
        <v>1</v>
      </c>
      <c r="D263" s="104"/>
      <c r="E263" s="13" t="s">
        <v>627</v>
      </c>
      <c r="F263" s="13" t="s">
        <v>633</v>
      </c>
      <c r="G263" s="10" t="s">
        <v>634</v>
      </c>
      <c r="H263" s="26">
        <v>48766</v>
      </c>
      <c r="I263" s="26">
        <v>20000</v>
      </c>
      <c r="J263" s="26"/>
      <c r="K263" s="26"/>
      <c r="L263" s="26"/>
      <c r="M263" s="26">
        <v>8767</v>
      </c>
      <c r="N263" s="36">
        <v>20000</v>
      </c>
      <c r="O263" s="34">
        <f t="shared" si="9"/>
        <v>97533</v>
      </c>
    </row>
    <row r="264" spans="1:15" s="96" customFormat="1" ht="30.75">
      <c r="A264" s="12">
        <f aca="true" t="shared" si="10" ref="A264:A327">A263+1</f>
        <v>259</v>
      </c>
      <c r="B264" s="10">
        <v>912</v>
      </c>
      <c r="C264" s="10">
        <v>3</v>
      </c>
      <c r="D264" s="104"/>
      <c r="E264" s="13" t="s">
        <v>593</v>
      </c>
      <c r="F264" s="13" t="s">
        <v>605</v>
      </c>
      <c r="G264" s="10" t="s">
        <v>606</v>
      </c>
      <c r="H264" s="26">
        <v>22402</v>
      </c>
      <c r="I264" s="26">
        <v>11201</v>
      </c>
      <c r="J264" s="26"/>
      <c r="K264" s="26"/>
      <c r="L264" s="26"/>
      <c r="M264" s="26">
        <v>2241</v>
      </c>
      <c r="N264" s="36">
        <v>8961</v>
      </c>
      <c r="O264" s="34">
        <f aca="true" t="shared" si="11" ref="O264:O280">SUM(H264:N264)</f>
        <v>44805</v>
      </c>
    </row>
    <row r="265" spans="1:15" s="96" customFormat="1" ht="46.5">
      <c r="A265" s="12">
        <f t="shared" si="10"/>
        <v>260</v>
      </c>
      <c r="B265" s="10">
        <v>914</v>
      </c>
      <c r="C265" s="10">
        <v>3</v>
      </c>
      <c r="D265" s="104"/>
      <c r="E265" s="13" t="s">
        <v>587</v>
      </c>
      <c r="F265" s="13" t="s">
        <v>588</v>
      </c>
      <c r="G265" s="10" t="s">
        <v>607</v>
      </c>
      <c r="H265" s="26">
        <v>8450</v>
      </c>
      <c r="I265" s="26"/>
      <c r="J265" s="26"/>
      <c r="K265" s="26"/>
      <c r="L265" s="26">
        <v>5070</v>
      </c>
      <c r="M265" s="26">
        <v>845</v>
      </c>
      <c r="N265" s="36">
        <f>1690+845</f>
        <v>2535</v>
      </c>
      <c r="O265" s="34">
        <f t="shared" si="11"/>
        <v>16900</v>
      </c>
    </row>
    <row r="266" spans="1:15" s="96" customFormat="1" ht="26.25">
      <c r="A266" s="12">
        <f t="shared" si="10"/>
        <v>261</v>
      </c>
      <c r="B266" s="10">
        <v>919</v>
      </c>
      <c r="C266" s="10">
        <v>3</v>
      </c>
      <c r="D266" s="104"/>
      <c r="E266" s="13" t="s">
        <v>593</v>
      </c>
      <c r="F266" s="13" t="s">
        <v>608</v>
      </c>
      <c r="G266" s="10" t="s">
        <v>609</v>
      </c>
      <c r="H266" s="26">
        <v>26250</v>
      </c>
      <c r="I266" s="26">
        <v>13125</v>
      </c>
      <c r="J266" s="26"/>
      <c r="K266" s="26"/>
      <c r="L266" s="26"/>
      <c r="M266" s="26">
        <v>2625</v>
      </c>
      <c r="N266" s="36">
        <v>10500</v>
      </c>
      <c r="O266" s="34">
        <f t="shared" si="11"/>
        <v>52500</v>
      </c>
    </row>
    <row r="267" spans="1:15" s="96" customFormat="1" ht="26.25">
      <c r="A267" s="12">
        <f t="shared" si="10"/>
        <v>262</v>
      </c>
      <c r="B267" s="10">
        <v>924</v>
      </c>
      <c r="C267" s="10">
        <v>3</v>
      </c>
      <c r="D267" s="104"/>
      <c r="E267" s="13" t="s">
        <v>610</v>
      </c>
      <c r="F267" s="13" t="s">
        <v>1042</v>
      </c>
      <c r="G267" s="10" t="s">
        <v>1103</v>
      </c>
      <c r="H267" s="26">
        <v>22392</v>
      </c>
      <c r="I267" s="26"/>
      <c r="J267" s="26"/>
      <c r="K267" s="26"/>
      <c r="L267" s="26">
        <v>10000</v>
      </c>
      <c r="M267" s="26">
        <v>2239</v>
      </c>
      <c r="N267" s="36">
        <v>10153</v>
      </c>
      <c r="O267" s="34">
        <f t="shared" si="11"/>
        <v>44784</v>
      </c>
    </row>
    <row r="268" spans="1:15" s="96" customFormat="1" ht="46.5">
      <c r="A268" s="12">
        <f t="shared" si="10"/>
        <v>263</v>
      </c>
      <c r="B268" s="10">
        <v>928</v>
      </c>
      <c r="C268" s="10">
        <v>1</v>
      </c>
      <c r="D268" s="104"/>
      <c r="E268" s="13" t="s">
        <v>611</v>
      </c>
      <c r="F268" s="13" t="s">
        <v>612</v>
      </c>
      <c r="G268" s="10" t="s">
        <v>613</v>
      </c>
      <c r="H268" s="26">
        <v>84022</v>
      </c>
      <c r="I268" s="26"/>
      <c r="J268" s="26"/>
      <c r="K268" s="26"/>
      <c r="L268" s="26">
        <v>75620</v>
      </c>
      <c r="M268" s="26">
        <v>8403</v>
      </c>
      <c r="N268" s="26"/>
      <c r="O268" s="34">
        <f t="shared" si="11"/>
        <v>168045</v>
      </c>
    </row>
    <row r="269" spans="1:15" s="96" customFormat="1" ht="26.25">
      <c r="A269" s="12">
        <f t="shared" si="10"/>
        <v>264</v>
      </c>
      <c r="B269" s="10">
        <v>929</v>
      </c>
      <c r="C269" s="10">
        <v>1</v>
      </c>
      <c r="D269" s="104"/>
      <c r="E269" s="13" t="s">
        <v>534</v>
      </c>
      <c r="F269" s="13" t="s">
        <v>614</v>
      </c>
      <c r="G269" s="10" t="s">
        <v>615</v>
      </c>
      <c r="H269" s="26">
        <v>77000</v>
      </c>
      <c r="I269" s="26"/>
      <c r="J269" s="26"/>
      <c r="K269" s="26"/>
      <c r="L269" s="26">
        <v>23100</v>
      </c>
      <c r="M269" s="26">
        <v>7700</v>
      </c>
      <c r="N269" s="36">
        <f>21560+24640</f>
        <v>46200</v>
      </c>
      <c r="O269" s="34">
        <f t="shared" si="11"/>
        <v>154000</v>
      </c>
    </row>
    <row r="270" spans="1:15" s="96" customFormat="1" ht="31.5" thickBot="1">
      <c r="A270" s="67">
        <f t="shared" si="10"/>
        <v>265</v>
      </c>
      <c r="B270" s="68">
        <v>1544</v>
      </c>
      <c r="C270" s="67">
        <v>3</v>
      </c>
      <c r="D270" s="105"/>
      <c r="E270" s="69" t="s">
        <v>635</v>
      </c>
      <c r="F270" s="69" t="s">
        <v>636</v>
      </c>
      <c r="G270" s="68" t="s">
        <v>637</v>
      </c>
      <c r="H270" s="70">
        <v>12900</v>
      </c>
      <c r="I270" s="70"/>
      <c r="J270" s="70"/>
      <c r="K270" s="70"/>
      <c r="L270" s="70">
        <v>11610</v>
      </c>
      <c r="M270" s="70">
        <v>1290</v>
      </c>
      <c r="N270" s="70"/>
      <c r="O270" s="49">
        <f t="shared" si="11"/>
        <v>25800</v>
      </c>
    </row>
    <row r="271" spans="1:15" s="96" customFormat="1" ht="77.25" customHeight="1">
      <c r="A271" s="62">
        <f t="shared" si="10"/>
        <v>266</v>
      </c>
      <c r="B271" s="63">
        <v>611</v>
      </c>
      <c r="C271" s="62">
        <v>1</v>
      </c>
      <c r="D271" s="111" t="s">
        <v>638</v>
      </c>
      <c r="E271" s="56" t="s">
        <v>639</v>
      </c>
      <c r="F271" s="56" t="s">
        <v>640</v>
      </c>
      <c r="G271" s="62" t="s">
        <v>641</v>
      </c>
      <c r="H271" s="64">
        <v>99000</v>
      </c>
      <c r="I271" s="64"/>
      <c r="J271" s="64"/>
      <c r="K271" s="64">
        <v>89100</v>
      </c>
      <c r="L271" s="64"/>
      <c r="M271" s="64">
        <v>9900</v>
      </c>
      <c r="N271" s="64"/>
      <c r="O271" s="66">
        <f t="shared" si="11"/>
        <v>198000</v>
      </c>
    </row>
    <row r="272" spans="1:15" s="96" customFormat="1" ht="39">
      <c r="A272" s="12">
        <f t="shared" si="10"/>
        <v>267</v>
      </c>
      <c r="B272" s="10">
        <v>620</v>
      </c>
      <c r="C272" s="10">
        <v>3</v>
      </c>
      <c r="D272" s="112"/>
      <c r="E272" s="13" t="s">
        <v>642</v>
      </c>
      <c r="F272" s="13" t="s">
        <v>1043</v>
      </c>
      <c r="G272" s="10" t="s">
        <v>643</v>
      </c>
      <c r="H272" s="26">
        <v>51500</v>
      </c>
      <c r="I272" s="26"/>
      <c r="J272" s="26"/>
      <c r="K272" s="26"/>
      <c r="L272" s="26">
        <v>46350</v>
      </c>
      <c r="M272" s="26">
        <v>5150</v>
      </c>
      <c r="N272" s="26"/>
      <c r="O272" s="34">
        <f t="shared" si="11"/>
        <v>103000</v>
      </c>
    </row>
    <row r="273" spans="1:15" s="96" customFormat="1" ht="46.5">
      <c r="A273" s="12">
        <f t="shared" si="10"/>
        <v>268</v>
      </c>
      <c r="B273" s="10">
        <v>623</v>
      </c>
      <c r="C273" s="10">
        <v>1</v>
      </c>
      <c r="D273" s="112"/>
      <c r="E273" s="13" t="s">
        <v>644</v>
      </c>
      <c r="F273" s="13" t="s">
        <v>645</v>
      </c>
      <c r="G273" s="10" t="s">
        <v>646</v>
      </c>
      <c r="H273" s="26">
        <v>50630</v>
      </c>
      <c r="I273" s="26"/>
      <c r="J273" s="26"/>
      <c r="K273" s="26"/>
      <c r="L273" s="26">
        <v>45567</v>
      </c>
      <c r="M273" s="26">
        <v>5063</v>
      </c>
      <c r="N273" s="26"/>
      <c r="O273" s="34">
        <f t="shared" si="11"/>
        <v>101260</v>
      </c>
    </row>
    <row r="274" spans="1:15" s="96" customFormat="1" ht="124.5">
      <c r="A274" s="12">
        <f t="shared" si="10"/>
        <v>269</v>
      </c>
      <c r="B274" s="10">
        <v>626</v>
      </c>
      <c r="C274" s="10">
        <v>1</v>
      </c>
      <c r="D274" s="112"/>
      <c r="E274" s="13" t="s">
        <v>647</v>
      </c>
      <c r="F274" s="13" t="s">
        <v>1044</v>
      </c>
      <c r="G274" s="10" t="s">
        <v>648</v>
      </c>
      <c r="H274" s="26">
        <v>76000</v>
      </c>
      <c r="I274" s="26"/>
      <c r="J274" s="26"/>
      <c r="K274" s="26"/>
      <c r="L274" s="26">
        <v>68400</v>
      </c>
      <c r="M274" s="26">
        <v>7600</v>
      </c>
      <c r="N274" s="26"/>
      <c r="O274" s="34">
        <f t="shared" si="11"/>
        <v>152000</v>
      </c>
    </row>
    <row r="275" spans="1:15" s="96" customFormat="1" ht="93">
      <c r="A275" s="12">
        <f t="shared" si="10"/>
        <v>270</v>
      </c>
      <c r="B275" s="10">
        <v>631</v>
      </c>
      <c r="C275" s="10">
        <v>1</v>
      </c>
      <c r="D275" s="112"/>
      <c r="E275" s="13" t="s">
        <v>279</v>
      </c>
      <c r="F275" s="13" t="s">
        <v>1045</v>
      </c>
      <c r="G275" s="10" t="s">
        <v>649</v>
      </c>
      <c r="H275" s="26">
        <v>74000</v>
      </c>
      <c r="I275" s="26"/>
      <c r="J275" s="26"/>
      <c r="K275" s="26"/>
      <c r="L275" s="26">
        <v>66600</v>
      </c>
      <c r="M275" s="26">
        <v>7400</v>
      </c>
      <c r="N275" s="26"/>
      <c r="O275" s="34">
        <f t="shared" si="11"/>
        <v>148000</v>
      </c>
    </row>
    <row r="276" spans="1:15" s="96" customFormat="1" ht="39">
      <c r="A276" s="12">
        <f t="shared" si="10"/>
        <v>271</v>
      </c>
      <c r="B276" s="10">
        <v>634</v>
      </c>
      <c r="C276" s="10">
        <v>3</v>
      </c>
      <c r="D276" s="112"/>
      <c r="E276" s="13" t="s">
        <v>650</v>
      </c>
      <c r="F276" s="13" t="s">
        <v>651</v>
      </c>
      <c r="G276" s="10" t="s">
        <v>652</v>
      </c>
      <c r="H276" s="26">
        <v>24800</v>
      </c>
      <c r="I276" s="26"/>
      <c r="J276" s="26"/>
      <c r="K276" s="26"/>
      <c r="L276" s="26">
        <v>22295</v>
      </c>
      <c r="M276" s="26">
        <v>3005</v>
      </c>
      <c r="N276" s="26"/>
      <c r="O276" s="34">
        <f t="shared" si="11"/>
        <v>50100</v>
      </c>
    </row>
    <row r="277" spans="1:15" s="96" customFormat="1" ht="39">
      <c r="A277" s="12">
        <f t="shared" si="10"/>
        <v>272</v>
      </c>
      <c r="B277" s="10">
        <v>637</v>
      </c>
      <c r="C277" s="10">
        <v>1</v>
      </c>
      <c r="D277" s="112"/>
      <c r="E277" s="13" t="s">
        <v>653</v>
      </c>
      <c r="F277" s="13" t="s">
        <v>654</v>
      </c>
      <c r="G277" s="10" t="s">
        <v>615</v>
      </c>
      <c r="H277" s="26">
        <v>99638</v>
      </c>
      <c r="I277" s="26"/>
      <c r="J277" s="26"/>
      <c r="K277" s="26"/>
      <c r="L277" s="26">
        <v>89674</v>
      </c>
      <c r="M277" s="26">
        <v>9964</v>
      </c>
      <c r="N277" s="26"/>
      <c r="O277" s="34">
        <f t="shared" si="11"/>
        <v>199276</v>
      </c>
    </row>
    <row r="278" spans="1:15" s="96" customFormat="1" ht="93">
      <c r="A278" s="12">
        <f t="shared" si="10"/>
        <v>273</v>
      </c>
      <c r="B278" s="10">
        <v>640</v>
      </c>
      <c r="C278" s="10">
        <v>1</v>
      </c>
      <c r="D278" s="112"/>
      <c r="E278" s="13" t="s">
        <v>655</v>
      </c>
      <c r="F278" s="13" t="s">
        <v>1046</v>
      </c>
      <c r="G278" s="10" t="s">
        <v>656</v>
      </c>
      <c r="H278" s="26">
        <v>95000</v>
      </c>
      <c r="I278" s="26"/>
      <c r="J278" s="26"/>
      <c r="K278" s="26"/>
      <c r="L278" s="26">
        <v>45000</v>
      </c>
      <c r="M278" s="26">
        <v>50000</v>
      </c>
      <c r="N278" s="26"/>
      <c r="O278" s="34">
        <f t="shared" si="11"/>
        <v>190000</v>
      </c>
    </row>
    <row r="279" spans="1:15" s="96" customFormat="1" ht="93">
      <c r="A279" s="12">
        <f t="shared" si="10"/>
        <v>274</v>
      </c>
      <c r="B279" s="10">
        <v>641</v>
      </c>
      <c r="C279" s="10">
        <v>1</v>
      </c>
      <c r="D279" s="112"/>
      <c r="E279" s="13" t="s">
        <v>657</v>
      </c>
      <c r="F279" s="13" t="s">
        <v>1047</v>
      </c>
      <c r="G279" s="10" t="s">
        <v>658</v>
      </c>
      <c r="H279" s="26">
        <v>99600</v>
      </c>
      <c r="I279" s="26"/>
      <c r="J279" s="26"/>
      <c r="K279" s="26"/>
      <c r="L279" s="26">
        <v>89640</v>
      </c>
      <c r="M279" s="26">
        <v>9960</v>
      </c>
      <c r="N279" s="26"/>
      <c r="O279" s="34">
        <f t="shared" si="11"/>
        <v>199200</v>
      </c>
    </row>
    <row r="280" spans="1:15" s="96" customFormat="1" ht="93">
      <c r="A280" s="12">
        <f t="shared" si="10"/>
        <v>275</v>
      </c>
      <c r="B280" s="10">
        <v>647</v>
      </c>
      <c r="C280" s="10">
        <v>1</v>
      </c>
      <c r="D280" s="112"/>
      <c r="E280" s="13" t="s">
        <v>659</v>
      </c>
      <c r="F280" s="13" t="s">
        <v>1048</v>
      </c>
      <c r="G280" s="10" t="s">
        <v>1050</v>
      </c>
      <c r="H280" s="26">
        <v>99000</v>
      </c>
      <c r="I280" s="26"/>
      <c r="J280" s="26"/>
      <c r="K280" s="26"/>
      <c r="L280" s="26">
        <v>89100</v>
      </c>
      <c r="M280" s="26">
        <v>9900</v>
      </c>
      <c r="N280" s="26"/>
      <c r="O280" s="34">
        <f t="shared" si="11"/>
        <v>198000</v>
      </c>
    </row>
    <row r="281" spans="1:15" s="96" customFormat="1" ht="39.75" thickBot="1">
      <c r="A281" s="67">
        <f t="shared" si="10"/>
        <v>276</v>
      </c>
      <c r="B281" s="68">
        <v>649</v>
      </c>
      <c r="C281" s="68">
        <v>1</v>
      </c>
      <c r="D281" s="113"/>
      <c r="E281" s="69" t="s">
        <v>660</v>
      </c>
      <c r="F281" s="69" t="s">
        <v>1049</v>
      </c>
      <c r="G281" s="68" t="s">
        <v>661</v>
      </c>
      <c r="H281" s="70">
        <v>70000</v>
      </c>
      <c r="I281" s="70">
        <v>63000</v>
      </c>
      <c r="J281" s="70"/>
      <c r="K281" s="70"/>
      <c r="L281" s="70"/>
      <c r="M281" s="70">
        <v>7000</v>
      </c>
      <c r="N281" s="70"/>
      <c r="O281" s="49">
        <v>140000</v>
      </c>
    </row>
    <row r="282" spans="1:16" s="97" customFormat="1" ht="28.5" customHeight="1">
      <c r="A282" s="62">
        <f t="shared" si="10"/>
        <v>277</v>
      </c>
      <c r="B282" s="63">
        <v>801</v>
      </c>
      <c r="C282" s="74">
        <v>1</v>
      </c>
      <c r="D282" s="103" t="s">
        <v>662</v>
      </c>
      <c r="E282" s="56" t="s">
        <v>665</v>
      </c>
      <c r="F282" s="56" t="s">
        <v>664</v>
      </c>
      <c r="G282" s="63" t="s">
        <v>666</v>
      </c>
      <c r="H282" s="64">
        <v>99217</v>
      </c>
      <c r="I282" s="64">
        <v>89295</v>
      </c>
      <c r="J282" s="64"/>
      <c r="K282" s="64"/>
      <c r="L282" s="64"/>
      <c r="M282" s="64">
        <v>9922</v>
      </c>
      <c r="N282" s="64"/>
      <c r="O282" s="66">
        <f aca="true" t="shared" si="12" ref="O282:O288">SUM(H282:N282)</f>
        <v>198434</v>
      </c>
      <c r="P282" s="96"/>
    </row>
    <row r="283" spans="1:16" s="96" customFormat="1" ht="30.75">
      <c r="A283" s="12">
        <f t="shared" si="10"/>
        <v>278</v>
      </c>
      <c r="B283" s="10">
        <v>802</v>
      </c>
      <c r="C283" s="12">
        <v>1</v>
      </c>
      <c r="D283" s="104"/>
      <c r="E283" s="13" t="s">
        <v>665</v>
      </c>
      <c r="F283" s="13" t="s">
        <v>663</v>
      </c>
      <c r="G283" s="10" t="s">
        <v>667</v>
      </c>
      <c r="H283" s="26">
        <v>57158</v>
      </c>
      <c r="I283" s="26">
        <v>51442</v>
      </c>
      <c r="J283" s="26"/>
      <c r="K283" s="26"/>
      <c r="L283" s="26"/>
      <c r="M283" s="26">
        <v>5716</v>
      </c>
      <c r="N283" s="36"/>
      <c r="O283" s="34">
        <f t="shared" si="12"/>
        <v>114316</v>
      </c>
      <c r="P283" s="97"/>
    </row>
    <row r="284" spans="1:15" s="96" customFormat="1" ht="93">
      <c r="A284" s="12">
        <f t="shared" si="10"/>
        <v>279</v>
      </c>
      <c r="B284" s="10">
        <v>1278</v>
      </c>
      <c r="C284" s="12">
        <v>3</v>
      </c>
      <c r="D284" s="104"/>
      <c r="E284" s="13" t="s">
        <v>668</v>
      </c>
      <c r="F284" s="13" t="s">
        <v>669</v>
      </c>
      <c r="G284" s="10" t="s">
        <v>670</v>
      </c>
      <c r="H284" s="26">
        <v>25000</v>
      </c>
      <c r="I284" s="26"/>
      <c r="J284" s="26"/>
      <c r="K284" s="26"/>
      <c r="L284" s="26">
        <v>22500</v>
      </c>
      <c r="M284" s="26">
        <v>2500</v>
      </c>
      <c r="N284" s="36"/>
      <c r="O284" s="34">
        <f t="shared" si="12"/>
        <v>50000</v>
      </c>
    </row>
    <row r="285" spans="1:15" s="96" customFormat="1" ht="30.75">
      <c r="A285" s="12">
        <f t="shared" si="10"/>
        <v>280</v>
      </c>
      <c r="B285" s="10">
        <v>1288</v>
      </c>
      <c r="C285" s="12">
        <v>1</v>
      </c>
      <c r="D285" s="104"/>
      <c r="E285" s="13" t="s">
        <v>671</v>
      </c>
      <c r="F285" s="13" t="s">
        <v>1051</v>
      </c>
      <c r="G285" s="10" t="s">
        <v>672</v>
      </c>
      <c r="H285" s="26">
        <v>97300</v>
      </c>
      <c r="I285" s="26"/>
      <c r="J285" s="26"/>
      <c r="K285" s="26"/>
      <c r="L285" s="26">
        <v>87550</v>
      </c>
      <c r="M285" s="26">
        <v>9753</v>
      </c>
      <c r="N285" s="36"/>
      <c r="O285" s="34">
        <f t="shared" si="12"/>
        <v>194603</v>
      </c>
    </row>
    <row r="286" spans="1:15" s="96" customFormat="1" ht="28.5" customHeight="1">
      <c r="A286" s="12">
        <f t="shared" si="10"/>
        <v>281</v>
      </c>
      <c r="B286" s="10">
        <v>1337</v>
      </c>
      <c r="C286" s="12">
        <v>2</v>
      </c>
      <c r="D286" s="104"/>
      <c r="E286" s="13" t="s">
        <v>354</v>
      </c>
      <c r="F286" s="13" t="s">
        <v>673</v>
      </c>
      <c r="G286" s="10" t="s">
        <v>965</v>
      </c>
      <c r="H286" s="26">
        <v>97864</v>
      </c>
      <c r="I286" s="26"/>
      <c r="J286" s="26"/>
      <c r="K286" s="26">
        <v>88078</v>
      </c>
      <c r="L286" s="26"/>
      <c r="M286" s="26">
        <v>9786</v>
      </c>
      <c r="N286" s="36"/>
      <c r="O286" s="34">
        <f t="shared" si="12"/>
        <v>195728</v>
      </c>
    </row>
    <row r="287" spans="1:15" s="96" customFormat="1" ht="82.5">
      <c r="A287" s="12">
        <f t="shared" si="10"/>
        <v>282</v>
      </c>
      <c r="B287" s="10">
        <v>1397</v>
      </c>
      <c r="C287" s="12">
        <v>1</v>
      </c>
      <c r="D287" s="104"/>
      <c r="E287" s="13" t="s">
        <v>674</v>
      </c>
      <c r="F287" s="13" t="s">
        <v>675</v>
      </c>
      <c r="G287" s="12" t="s">
        <v>676</v>
      </c>
      <c r="H287" s="26">
        <v>99000</v>
      </c>
      <c r="I287" s="26">
        <v>60000</v>
      </c>
      <c r="J287" s="26"/>
      <c r="K287" s="26"/>
      <c r="L287" s="26">
        <v>30000</v>
      </c>
      <c r="M287" s="26">
        <v>10910</v>
      </c>
      <c r="N287" s="36"/>
      <c r="O287" s="34">
        <f t="shared" si="12"/>
        <v>199910</v>
      </c>
    </row>
    <row r="288" spans="1:15" s="96" customFormat="1" ht="46.5">
      <c r="A288" s="12">
        <f t="shared" si="10"/>
        <v>283</v>
      </c>
      <c r="B288" s="10">
        <v>1432</v>
      </c>
      <c r="C288" s="12">
        <v>1</v>
      </c>
      <c r="D288" s="104"/>
      <c r="E288" s="13" t="s">
        <v>677</v>
      </c>
      <c r="F288" s="13" t="s">
        <v>678</v>
      </c>
      <c r="G288" s="10" t="s">
        <v>679</v>
      </c>
      <c r="H288" s="26">
        <v>99843</v>
      </c>
      <c r="I288" s="26"/>
      <c r="J288" s="26"/>
      <c r="K288" s="26"/>
      <c r="L288" s="26">
        <v>79875</v>
      </c>
      <c r="M288" s="26">
        <v>9984</v>
      </c>
      <c r="N288" s="36">
        <v>9984</v>
      </c>
      <c r="O288" s="34">
        <f t="shared" si="12"/>
        <v>199686</v>
      </c>
    </row>
    <row r="289" spans="1:16" s="101" customFormat="1" ht="47.25" thickBot="1">
      <c r="A289" s="67">
        <f t="shared" si="10"/>
        <v>284</v>
      </c>
      <c r="B289" s="68">
        <v>1487</v>
      </c>
      <c r="C289" s="78">
        <v>1</v>
      </c>
      <c r="D289" s="105"/>
      <c r="E289" s="69" t="s">
        <v>680</v>
      </c>
      <c r="F289" s="69" t="s">
        <v>681</v>
      </c>
      <c r="G289" s="68" t="s">
        <v>682</v>
      </c>
      <c r="H289" s="70">
        <v>99960</v>
      </c>
      <c r="I289" s="70"/>
      <c r="J289" s="70"/>
      <c r="K289" s="70"/>
      <c r="L289" s="70">
        <v>89961</v>
      </c>
      <c r="M289" s="70">
        <v>10000</v>
      </c>
      <c r="N289" s="71"/>
      <c r="O289" s="49">
        <f aca="true" t="shared" si="13" ref="O289:O318">SUM(H289:N289)</f>
        <v>199921</v>
      </c>
      <c r="P289" s="96"/>
    </row>
    <row r="290" spans="1:16" s="97" customFormat="1" ht="62.25">
      <c r="A290" s="62">
        <f t="shared" si="10"/>
        <v>285</v>
      </c>
      <c r="B290" s="77">
        <v>87</v>
      </c>
      <c r="C290" s="74">
        <v>1</v>
      </c>
      <c r="D290" s="103" t="s">
        <v>1093</v>
      </c>
      <c r="E290" s="56" t="s">
        <v>683</v>
      </c>
      <c r="F290" s="56" t="s">
        <v>684</v>
      </c>
      <c r="G290" s="63" t="s">
        <v>685</v>
      </c>
      <c r="H290" s="64">
        <v>99917</v>
      </c>
      <c r="I290" s="64"/>
      <c r="J290" s="64"/>
      <c r="K290" s="64"/>
      <c r="L290" s="64">
        <v>90000</v>
      </c>
      <c r="M290" s="64">
        <v>10000</v>
      </c>
      <c r="N290" s="64"/>
      <c r="O290" s="66">
        <f t="shared" si="13"/>
        <v>199917</v>
      </c>
      <c r="P290" s="96"/>
    </row>
    <row r="291" spans="1:16" s="101" customFormat="1" ht="124.5">
      <c r="A291" s="12">
        <f t="shared" si="10"/>
        <v>286</v>
      </c>
      <c r="B291" s="10">
        <v>326</v>
      </c>
      <c r="C291" s="10">
        <v>1</v>
      </c>
      <c r="D291" s="104"/>
      <c r="E291" s="13" t="s">
        <v>686</v>
      </c>
      <c r="F291" s="13" t="s">
        <v>687</v>
      </c>
      <c r="G291" s="10" t="s">
        <v>688</v>
      </c>
      <c r="H291" s="26">
        <v>98825</v>
      </c>
      <c r="I291" s="26">
        <v>90000</v>
      </c>
      <c r="J291" s="26"/>
      <c r="K291" s="26"/>
      <c r="L291" s="26"/>
      <c r="M291" s="26">
        <v>10000</v>
      </c>
      <c r="N291" s="36"/>
      <c r="O291" s="34">
        <f t="shared" si="13"/>
        <v>198825</v>
      </c>
      <c r="P291" s="96"/>
    </row>
    <row r="292" spans="1:16" s="101" customFormat="1" ht="62.25">
      <c r="A292" s="12">
        <f t="shared" si="10"/>
        <v>287</v>
      </c>
      <c r="B292" s="10">
        <v>327</v>
      </c>
      <c r="C292" s="10">
        <v>1</v>
      </c>
      <c r="D292" s="104"/>
      <c r="E292" s="13" t="s">
        <v>689</v>
      </c>
      <c r="F292" s="13" t="s">
        <v>690</v>
      </c>
      <c r="G292" s="10" t="s">
        <v>691</v>
      </c>
      <c r="H292" s="26">
        <v>26150</v>
      </c>
      <c r="I292" s="26"/>
      <c r="J292" s="26"/>
      <c r="K292" s="26"/>
      <c r="L292" s="26">
        <v>23541</v>
      </c>
      <c r="M292" s="26">
        <v>2616</v>
      </c>
      <c r="N292" s="36"/>
      <c r="O292" s="34">
        <f t="shared" si="13"/>
        <v>52307</v>
      </c>
      <c r="P292" s="96"/>
    </row>
    <row r="293" spans="1:16" s="101" customFormat="1" ht="62.25">
      <c r="A293" s="12">
        <f t="shared" si="10"/>
        <v>288</v>
      </c>
      <c r="B293" s="10">
        <v>330</v>
      </c>
      <c r="C293" s="10">
        <v>1</v>
      </c>
      <c r="D293" s="104"/>
      <c r="E293" s="13" t="s">
        <v>686</v>
      </c>
      <c r="F293" s="13" t="s">
        <v>692</v>
      </c>
      <c r="G293" s="10" t="s">
        <v>693</v>
      </c>
      <c r="H293" s="26">
        <v>61740</v>
      </c>
      <c r="I293" s="26">
        <v>55578</v>
      </c>
      <c r="J293" s="26"/>
      <c r="K293" s="26"/>
      <c r="L293" s="26"/>
      <c r="M293" s="26">
        <v>6175</v>
      </c>
      <c r="N293" s="36"/>
      <c r="O293" s="34">
        <f t="shared" si="13"/>
        <v>123493</v>
      </c>
      <c r="P293" s="96"/>
    </row>
    <row r="294" spans="1:16" s="101" customFormat="1" ht="62.25">
      <c r="A294" s="12">
        <f t="shared" si="10"/>
        <v>289</v>
      </c>
      <c r="B294" s="10">
        <v>332</v>
      </c>
      <c r="C294" s="12">
        <v>1</v>
      </c>
      <c r="D294" s="104"/>
      <c r="E294" s="13" t="s">
        <v>686</v>
      </c>
      <c r="F294" s="13" t="s">
        <v>694</v>
      </c>
      <c r="G294" s="10" t="s">
        <v>695</v>
      </c>
      <c r="H294" s="26">
        <v>82200</v>
      </c>
      <c r="I294" s="26">
        <v>73985</v>
      </c>
      <c r="J294" s="26"/>
      <c r="K294" s="26"/>
      <c r="L294" s="26"/>
      <c r="M294" s="26">
        <v>8250</v>
      </c>
      <c r="N294" s="36"/>
      <c r="O294" s="34">
        <f t="shared" si="13"/>
        <v>164435</v>
      </c>
      <c r="P294" s="96"/>
    </row>
    <row r="295" spans="1:16" s="101" customFormat="1" ht="62.25">
      <c r="A295" s="12">
        <f t="shared" si="10"/>
        <v>290</v>
      </c>
      <c r="B295" s="10">
        <v>334</v>
      </c>
      <c r="C295" s="12">
        <v>1</v>
      </c>
      <c r="D295" s="104"/>
      <c r="E295" s="13" t="s">
        <v>686</v>
      </c>
      <c r="F295" s="13" t="s">
        <v>696</v>
      </c>
      <c r="G295" s="10" t="s">
        <v>697</v>
      </c>
      <c r="H295" s="26">
        <v>99377</v>
      </c>
      <c r="I295" s="26">
        <v>90000</v>
      </c>
      <c r="J295" s="26"/>
      <c r="K295" s="26"/>
      <c r="L295" s="26"/>
      <c r="M295" s="26">
        <v>10000</v>
      </c>
      <c r="N295" s="36"/>
      <c r="O295" s="34">
        <f t="shared" si="13"/>
        <v>199377</v>
      </c>
      <c r="P295" s="96"/>
    </row>
    <row r="296" spans="1:16" s="101" customFormat="1" ht="93">
      <c r="A296" s="12">
        <f t="shared" si="10"/>
        <v>291</v>
      </c>
      <c r="B296" s="10">
        <v>808</v>
      </c>
      <c r="C296" s="13">
        <v>1</v>
      </c>
      <c r="D296" s="104"/>
      <c r="E296" s="13" t="s">
        <v>698</v>
      </c>
      <c r="F296" s="13" t="s">
        <v>699</v>
      </c>
      <c r="G296" s="10" t="s">
        <v>700</v>
      </c>
      <c r="H296" s="26">
        <v>98000</v>
      </c>
      <c r="I296" s="26"/>
      <c r="J296" s="26"/>
      <c r="K296" s="26"/>
      <c r="L296" s="26">
        <v>90000</v>
      </c>
      <c r="M296" s="26">
        <v>10000</v>
      </c>
      <c r="N296" s="36"/>
      <c r="O296" s="34">
        <f t="shared" si="13"/>
        <v>198000</v>
      </c>
      <c r="P296" s="96"/>
    </row>
    <row r="297" spans="1:16" s="101" customFormat="1" ht="78" thickBot="1">
      <c r="A297" s="67">
        <f t="shared" si="10"/>
        <v>292</v>
      </c>
      <c r="B297" s="68">
        <v>815</v>
      </c>
      <c r="C297" s="69">
        <v>3</v>
      </c>
      <c r="D297" s="105"/>
      <c r="E297" s="69" t="s">
        <v>74</v>
      </c>
      <c r="F297" s="69" t="s">
        <v>701</v>
      </c>
      <c r="G297" s="68" t="s">
        <v>702</v>
      </c>
      <c r="H297" s="70">
        <v>99970</v>
      </c>
      <c r="I297" s="70"/>
      <c r="J297" s="70"/>
      <c r="K297" s="70"/>
      <c r="L297" s="70">
        <v>90000</v>
      </c>
      <c r="M297" s="70">
        <v>10000</v>
      </c>
      <c r="N297" s="71"/>
      <c r="O297" s="49">
        <f t="shared" si="13"/>
        <v>199970</v>
      </c>
      <c r="P297" s="96"/>
    </row>
    <row r="298" spans="1:16" s="101" customFormat="1" ht="26.25">
      <c r="A298" s="62">
        <f t="shared" si="10"/>
        <v>293</v>
      </c>
      <c r="B298" s="63">
        <v>715</v>
      </c>
      <c r="C298" s="62">
        <v>3</v>
      </c>
      <c r="D298" s="104" t="s">
        <v>703</v>
      </c>
      <c r="E298" s="56" t="s">
        <v>704</v>
      </c>
      <c r="F298" s="56" t="s">
        <v>705</v>
      </c>
      <c r="G298" s="63" t="s">
        <v>706</v>
      </c>
      <c r="H298" s="64">
        <v>99912</v>
      </c>
      <c r="I298" s="64">
        <v>89921</v>
      </c>
      <c r="J298" s="64"/>
      <c r="K298" s="64"/>
      <c r="L298" s="64"/>
      <c r="M298" s="64">
        <v>9992</v>
      </c>
      <c r="N298" s="64"/>
      <c r="O298" s="66">
        <f t="shared" si="13"/>
        <v>199825</v>
      </c>
      <c r="P298" s="96"/>
    </row>
    <row r="299" spans="1:16" s="101" customFormat="1" ht="30.75">
      <c r="A299" s="12">
        <f t="shared" si="10"/>
        <v>294</v>
      </c>
      <c r="B299" s="10">
        <v>720</v>
      </c>
      <c r="C299" s="12">
        <v>1</v>
      </c>
      <c r="D299" s="104"/>
      <c r="E299" s="13" t="s">
        <v>707</v>
      </c>
      <c r="F299" s="13" t="s">
        <v>708</v>
      </c>
      <c r="G299" s="10" t="s">
        <v>709</v>
      </c>
      <c r="H299" s="26">
        <v>63806</v>
      </c>
      <c r="I299" s="26"/>
      <c r="J299" s="26"/>
      <c r="K299" s="26"/>
      <c r="L299" s="26">
        <v>57425</v>
      </c>
      <c r="M299" s="26">
        <v>6381</v>
      </c>
      <c r="N299" s="26"/>
      <c r="O299" s="34">
        <f t="shared" si="13"/>
        <v>127612</v>
      </c>
      <c r="P299" s="96"/>
    </row>
    <row r="300" spans="1:16" s="101" customFormat="1" ht="62.25">
      <c r="A300" s="12">
        <f t="shared" si="10"/>
        <v>295</v>
      </c>
      <c r="B300" s="10">
        <v>722</v>
      </c>
      <c r="C300" s="12">
        <v>3</v>
      </c>
      <c r="D300" s="104"/>
      <c r="E300" s="13" t="s">
        <v>704</v>
      </c>
      <c r="F300" s="13" t="s">
        <v>705</v>
      </c>
      <c r="G300" s="10" t="s">
        <v>710</v>
      </c>
      <c r="H300" s="26">
        <v>95050</v>
      </c>
      <c r="I300" s="26">
        <v>87550</v>
      </c>
      <c r="J300" s="26"/>
      <c r="K300" s="26"/>
      <c r="L300" s="26"/>
      <c r="M300" s="26">
        <v>10250</v>
      </c>
      <c r="N300" s="26"/>
      <c r="O300" s="34">
        <f t="shared" si="13"/>
        <v>192850</v>
      </c>
      <c r="P300" s="96"/>
    </row>
    <row r="301" spans="1:16" s="101" customFormat="1" ht="30.75">
      <c r="A301" s="12">
        <f t="shared" si="10"/>
        <v>296</v>
      </c>
      <c r="B301" s="10">
        <v>732</v>
      </c>
      <c r="C301" s="12">
        <v>1</v>
      </c>
      <c r="D301" s="104"/>
      <c r="E301" s="13" t="s">
        <v>711</v>
      </c>
      <c r="F301" s="13" t="s">
        <v>966</v>
      </c>
      <c r="G301" s="10" t="s">
        <v>967</v>
      </c>
      <c r="H301" s="26">
        <v>36805</v>
      </c>
      <c r="I301" s="26"/>
      <c r="J301" s="26"/>
      <c r="K301" s="26">
        <v>33124</v>
      </c>
      <c r="L301" s="26"/>
      <c r="M301" s="26">
        <v>3681</v>
      </c>
      <c r="N301" s="26"/>
      <c r="O301" s="34">
        <f t="shared" si="13"/>
        <v>73610</v>
      </c>
      <c r="P301" s="96"/>
    </row>
    <row r="302" spans="1:16" s="101" customFormat="1" ht="39">
      <c r="A302" s="12">
        <f t="shared" si="10"/>
        <v>297</v>
      </c>
      <c r="B302" s="10">
        <v>733</v>
      </c>
      <c r="C302" s="12">
        <v>1</v>
      </c>
      <c r="D302" s="104"/>
      <c r="E302" s="13" t="s">
        <v>711</v>
      </c>
      <c r="F302" s="13" t="s">
        <v>712</v>
      </c>
      <c r="G302" s="10" t="s">
        <v>97</v>
      </c>
      <c r="H302" s="26">
        <v>88407</v>
      </c>
      <c r="I302" s="26"/>
      <c r="J302" s="26"/>
      <c r="K302" s="26">
        <v>79566</v>
      </c>
      <c r="L302" s="26"/>
      <c r="M302" s="26">
        <v>8841</v>
      </c>
      <c r="N302" s="26"/>
      <c r="O302" s="34">
        <f t="shared" si="13"/>
        <v>176814</v>
      </c>
      <c r="P302" s="96"/>
    </row>
    <row r="303" spans="1:16" s="101" customFormat="1" ht="39">
      <c r="A303" s="12">
        <f t="shared" si="10"/>
        <v>298</v>
      </c>
      <c r="B303" s="10">
        <v>1498</v>
      </c>
      <c r="C303" s="18">
        <v>1</v>
      </c>
      <c r="D303" s="104"/>
      <c r="E303" s="13" t="s">
        <v>704</v>
      </c>
      <c r="F303" s="13" t="s">
        <v>713</v>
      </c>
      <c r="G303" s="10" t="s">
        <v>714</v>
      </c>
      <c r="H303" s="26">
        <v>99490</v>
      </c>
      <c r="I303" s="26">
        <v>89541</v>
      </c>
      <c r="J303" s="26"/>
      <c r="K303" s="26"/>
      <c r="L303" s="26"/>
      <c r="M303" s="26">
        <v>9949</v>
      </c>
      <c r="N303" s="26"/>
      <c r="O303" s="34">
        <f t="shared" si="13"/>
        <v>198980</v>
      </c>
      <c r="P303" s="96"/>
    </row>
    <row r="304" spans="1:16" s="101" customFormat="1" ht="48" customHeight="1">
      <c r="A304" s="12">
        <f t="shared" si="10"/>
        <v>299</v>
      </c>
      <c r="B304" s="10">
        <v>1503</v>
      </c>
      <c r="C304" s="18">
        <v>2</v>
      </c>
      <c r="D304" s="104"/>
      <c r="E304" s="13" t="s">
        <v>704</v>
      </c>
      <c r="F304" s="13" t="s">
        <v>715</v>
      </c>
      <c r="G304" s="10" t="s">
        <v>716</v>
      </c>
      <c r="H304" s="26">
        <v>43000</v>
      </c>
      <c r="I304" s="26">
        <v>38700</v>
      </c>
      <c r="J304" s="26"/>
      <c r="K304" s="26"/>
      <c r="L304" s="26"/>
      <c r="M304" s="26">
        <v>4300</v>
      </c>
      <c r="N304" s="26"/>
      <c r="O304" s="34">
        <f t="shared" si="13"/>
        <v>86000</v>
      </c>
      <c r="P304" s="96"/>
    </row>
    <row r="305" spans="1:16" s="101" customFormat="1" ht="47.25" thickBot="1">
      <c r="A305" s="67">
        <f t="shared" si="10"/>
        <v>300</v>
      </c>
      <c r="B305" s="68">
        <v>1505</v>
      </c>
      <c r="C305" s="67">
        <v>1</v>
      </c>
      <c r="D305" s="105"/>
      <c r="E305" s="69" t="s">
        <v>704</v>
      </c>
      <c r="F305" s="69" t="s">
        <v>715</v>
      </c>
      <c r="G305" s="68" t="s">
        <v>717</v>
      </c>
      <c r="H305" s="70">
        <v>73684</v>
      </c>
      <c r="I305" s="70">
        <v>66315</v>
      </c>
      <c r="J305" s="70"/>
      <c r="K305" s="70"/>
      <c r="L305" s="70"/>
      <c r="M305" s="70">
        <v>7368</v>
      </c>
      <c r="N305" s="70"/>
      <c r="O305" s="49">
        <f t="shared" si="13"/>
        <v>147367</v>
      </c>
      <c r="P305" s="96"/>
    </row>
    <row r="306" spans="1:16" s="101" customFormat="1" ht="39">
      <c r="A306" s="62">
        <f t="shared" si="10"/>
        <v>301</v>
      </c>
      <c r="B306" s="63">
        <v>23</v>
      </c>
      <c r="C306" s="62">
        <v>1</v>
      </c>
      <c r="D306" s="103" t="s">
        <v>718</v>
      </c>
      <c r="E306" s="56" t="s">
        <v>719</v>
      </c>
      <c r="F306" s="56" t="s">
        <v>720</v>
      </c>
      <c r="G306" s="63" t="s">
        <v>721</v>
      </c>
      <c r="H306" s="64">
        <v>99975</v>
      </c>
      <c r="I306" s="64"/>
      <c r="J306" s="64"/>
      <c r="K306" s="64"/>
      <c r="L306" s="64">
        <v>89978</v>
      </c>
      <c r="M306" s="64">
        <v>9997</v>
      </c>
      <c r="N306" s="65"/>
      <c r="O306" s="66">
        <f t="shared" si="13"/>
        <v>199950</v>
      </c>
      <c r="P306" s="96"/>
    </row>
    <row r="307" spans="1:16" s="101" customFormat="1" ht="30.75">
      <c r="A307" s="12">
        <f t="shared" si="10"/>
        <v>302</v>
      </c>
      <c r="B307" s="10">
        <v>450</v>
      </c>
      <c r="C307" s="12">
        <v>1</v>
      </c>
      <c r="D307" s="104"/>
      <c r="E307" s="13" t="s">
        <v>722</v>
      </c>
      <c r="F307" s="13" t="s">
        <v>1052</v>
      </c>
      <c r="G307" s="10" t="s">
        <v>723</v>
      </c>
      <c r="H307" s="26">
        <v>41500</v>
      </c>
      <c r="I307" s="26"/>
      <c r="J307" s="26"/>
      <c r="K307" s="26"/>
      <c r="L307" s="26">
        <v>37350</v>
      </c>
      <c r="M307" s="26">
        <v>4150</v>
      </c>
      <c r="N307" s="36"/>
      <c r="O307" s="34">
        <f t="shared" si="13"/>
        <v>83000</v>
      </c>
      <c r="P307" s="96"/>
    </row>
    <row r="308" spans="1:16" s="101" customFormat="1" ht="28.5" customHeight="1">
      <c r="A308" s="12">
        <f t="shared" si="10"/>
        <v>303</v>
      </c>
      <c r="B308" s="10">
        <v>695</v>
      </c>
      <c r="C308" s="12">
        <v>3</v>
      </c>
      <c r="D308" s="104"/>
      <c r="E308" s="13" t="s">
        <v>724</v>
      </c>
      <c r="F308" s="13" t="s">
        <v>725</v>
      </c>
      <c r="G308" s="10" t="s">
        <v>201</v>
      </c>
      <c r="H308" s="26">
        <v>55000</v>
      </c>
      <c r="I308" s="26"/>
      <c r="J308" s="26"/>
      <c r="K308" s="26">
        <v>49500</v>
      </c>
      <c r="L308" s="26"/>
      <c r="M308" s="26">
        <v>5500</v>
      </c>
      <c r="N308" s="36"/>
      <c r="O308" s="34">
        <f t="shared" si="13"/>
        <v>110000</v>
      </c>
      <c r="P308" s="96"/>
    </row>
    <row r="309" spans="1:16" s="101" customFormat="1" ht="28.5" customHeight="1">
      <c r="A309" s="12">
        <f t="shared" si="10"/>
        <v>304</v>
      </c>
      <c r="B309" s="10">
        <v>777</v>
      </c>
      <c r="C309" s="12">
        <v>3</v>
      </c>
      <c r="D309" s="104"/>
      <c r="E309" s="13" t="s">
        <v>726</v>
      </c>
      <c r="F309" s="13" t="s">
        <v>727</v>
      </c>
      <c r="G309" s="10" t="s">
        <v>728</v>
      </c>
      <c r="H309" s="26">
        <v>25000</v>
      </c>
      <c r="I309" s="26"/>
      <c r="J309" s="26"/>
      <c r="K309" s="26"/>
      <c r="L309" s="26">
        <v>15000</v>
      </c>
      <c r="M309" s="26">
        <v>2500</v>
      </c>
      <c r="N309" s="36">
        <v>7500</v>
      </c>
      <c r="O309" s="34">
        <f t="shared" si="13"/>
        <v>50000</v>
      </c>
      <c r="P309" s="96"/>
    </row>
    <row r="310" spans="1:16" s="101" customFormat="1" ht="30.75">
      <c r="A310" s="12">
        <f t="shared" si="10"/>
        <v>305</v>
      </c>
      <c r="B310" s="10">
        <v>778</v>
      </c>
      <c r="C310" s="12">
        <v>3</v>
      </c>
      <c r="D310" s="104"/>
      <c r="E310" s="13" t="s">
        <v>729</v>
      </c>
      <c r="F310" s="13" t="s">
        <v>730</v>
      </c>
      <c r="G310" s="10" t="s">
        <v>731</v>
      </c>
      <c r="H310" s="26">
        <v>18203</v>
      </c>
      <c r="I310" s="26"/>
      <c r="J310" s="26"/>
      <c r="K310" s="26"/>
      <c r="L310" s="26">
        <v>16384</v>
      </c>
      <c r="M310" s="26">
        <v>1820</v>
      </c>
      <c r="N310" s="36"/>
      <c r="O310" s="34">
        <f t="shared" si="13"/>
        <v>36407</v>
      </c>
      <c r="P310" s="96"/>
    </row>
    <row r="311" spans="1:16" s="101" customFormat="1" ht="30.75">
      <c r="A311" s="12">
        <f t="shared" si="10"/>
        <v>306</v>
      </c>
      <c r="B311" s="10">
        <v>780</v>
      </c>
      <c r="C311" s="12">
        <v>1</v>
      </c>
      <c r="D311" s="104"/>
      <c r="E311" s="13" t="s">
        <v>732</v>
      </c>
      <c r="F311" s="13" t="s">
        <v>733</v>
      </c>
      <c r="G311" s="10" t="s">
        <v>734</v>
      </c>
      <c r="H311" s="26">
        <v>23073</v>
      </c>
      <c r="I311" s="26"/>
      <c r="J311" s="26"/>
      <c r="K311" s="26"/>
      <c r="L311" s="26">
        <v>21919</v>
      </c>
      <c r="M311" s="26">
        <v>1154</v>
      </c>
      <c r="N311" s="36"/>
      <c r="O311" s="34">
        <f t="shared" si="13"/>
        <v>46146</v>
      </c>
      <c r="P311" s="96"/>
    </row>
    <row r="312" spans="1:16" s="101" customFormat="1" ht="46.5">
      <c r="A312" s="12">
        <f t="shared" si="10"/>
        <v>307</v>
      </c>
      <c r="B312" s="10">
        <v>781</v>
      </c>
      <c r="C312" s="12">
        <v>1</v>
      </c>
      <c r="D312" s="104"/>
      <c r="E312" s="13" t="s">
        <v>729</v>
      </c>
      <c r="F312" s="13" t="s">
        <v>735</v>
      </c>
      <c r="G312" s="10" t="s">
        <v>736</v>
      </c>
      <c r="H312" s="26">
        <v>54332</v>
      </c>
      <c r="I312" s="26"/>
      <c r="J312" s="26"/>
      <c r="K312" s="26"/>
      <c r="L312" s="26">
        <v>48899</v>
      </c>
      <c r="M312" s="26">
        <v>5433</v>
      </c>
      <c r="N312" s="36"/>
      <c r="O312" s="34">
        <f t="shared" si="13"/>
        <v>108664</v>
      </c>
      <c r="P312" s="96"/>
    </row>
    <row r="313" spans="1:16" s="101" customFormat="1" ht="37.5" customHeight="1">
      <c r="A313" s="12">
        <f t="shared" si="10"/>
        <v>308</v>
      </c>
      <c r="B313" s="10">
        <v>782</v>
      </c>
      <c r="C313" s="12">
        <v>3</v>
      </c>
      <c r="D313" s="104"/>
      <c r="E313" s="13" t="s">
        <v>737</v>
      </c>
      <c r="F313" s="13" t="s">
        <v>738</v>
      </c>
      <c r="G313" s="10" t="s">
        <v>1104</v>
      </c>
      <c r="H313" s="26">
        <v>50000</v>
      </c>
      <c r="I313" s="26">
        <v>45000</v>
      </c>
      <c r="J313" s="26"/>
      <c r="K313" s="26"/>
      <c r="L313" s="26"/>
      <c r="M313" s="26">
        <v>5000</v>
      </c>
      <c r="N313" s="36"/>
      <c r="O313" s="34">
        <f t="shared" si="13"/>
        <v>100000</v>
      </c>
      <c r="P313" s="96"/>
    </row>
    <row r="314" spans="1:16" s="101" customFormat="1" ht="39">
      <c r="A314" s="12">
        <f t="shared" si="10"/>
        <v>309</v>
      </c>
      <c r="B314" s="10">
        <v>1536</v>
      </c>
      <c r="C314" s="12">
        <v>1</v>
      </c>
      <c r="D314" s="104"/>
      <c r="E314" s="13" t="s">
        <v>739</v>
      </c>
      <c r="F314" s="13" t="s">
        <v>1053</v>
      </c>
      <c r="G314" s="10" t="s">
        <v>740</v>
      </c>
      <c r="H314" s="26">
        <v>34085</v>
      </c>
      <c r="I314" s="26"/>
      <c r="J314" s="26"/>
      <c r="K314" s="26"/>
      <c r="L314" s="26">
        <v>30676</v>
      </c>
      <c r="M314" s="26">
        <v>3409</v>
      </c>
      <c r="N314" s="36"/>
      <c r="O314" s="34">
        <f t="shared" si="13"/>
        <v>68170</v>
      </c>
      <c r="P314" s="96"/>
    </row>
    <row r="315" spans="1:16" s="101" customFormat="1" ht="30.75">
      <c r="A315" s="12">
        <f t="shared" si="10"/>
        <v>310</v>
      </c>
      <c r="B315" s="10">
        <v>1417</v>
      </c>
      <c r="C315" s="12">
        <v>3</v>
      </c>
      <c r="D315" s="104"/>
      <c r="E315" s="13" t="s">
        <v>737</v>
      </c>
      <c r="F315" s="13" t="s">
        <v>741</v>
      </c>
      <c r="G315" s="10" t="s">
        <v>742</v>
      </c>
      <c r="H315" s="26">
        <v>99736</v>
      </c>
      <c r="I315" s="26">
        <v>89762</v>
      </c>
      <c r="J315" s="26"/>
      <c r="K315" s="26"/>
      <c r="L315" s="26"/>
      <c r="M315" s="26">
        <v>9974</v>
      </c>
      <c r="N315" s="36"/>
      <c r="O315" s="34">
        <f t="shared" si="13"/>
        <v>199472</v>
      </c>
      <c r="P315" s="96"/>
    </row>
    <row r="316" spans="1:16" s="101" customFormat="1" ht="30.75">
      <c r="A316" s="12">
        <f t="shared" si="10"/>
        <v>311</v>
      </c>
      <c r="B316" s="10">
        <v>1481</v>
      </c>
      <c r="C316" s="18">
        <v>1</v>
      </c>
      <c r="D316" s="104"/>
      <c r="E316" s="13" t="s">
        <v>743</v>
      </c>
      <c r="F316" s="13" t="s">
        <v>1054</v>
      </c>
      <c r="G316" s="10" t="s">
        <v>744</v>
      </c>
      <c r="H316" s="26">
        <v>37879</v>
      </c>
      <c r="I316" s="26"/>
      <c r="J316" s="26"/>
      <c r="K316" s="26"/>
      <c r="L316" s="26">
        <v>34091</v>
      </c>
      <c r="M316" s="26">
        <v>3788</v>
      </c>
      <c r="N316" s="36"/>
      <c r="O316" s="34">
        <f t="shared" si="13"/>
        <v>75758</v>
      </c>
      <c r="P316" s="96"/>
    </row>
    <row r="317" spans="1:16" s="101" customFormat="1" ht="30.75">
      <c r="A317" s="12">
        <f t="shared" si="10"/>
        <v>312</v>
      </c>
      <c r="B317" s="10">
        <v>1518</v>
      </c>
      <c r="C317" s="12">
        <v>3</v>
      </c>
      <c r="D317" s="104"/>
      <c r="E317" s="13" t="s">
        <v>737</v>
      </c>
      <c r="F317" s="13" t="s">
        <v>741</v>
      </c>
      <c r="G317" s="10" t="s">
        <v>745</v>
      </c>
      <c r="H317" s="26">
        <v>53887</v>
      </c>
      <c r="I317" s="26">
        <v>48498</v>
      </c>
      <c r="J317" s="26"/>
      <c r="K317" s="26"/>
      <c r="L317" s="26"/>
      <c r="M317" s="26">
        <v>5389</v>
      </c>
      <c r="N317" s="36"/>
      <c r="O317" s="34">
        <f t="shared" si="13"/>
        <v>107774</v>
      </c>
      <c r="P317" s="96"/>
    </row>
    <row r="318" spans="1:16" s="101" customFormat="1" ht="30.75">
      <c r="A318" s="12">
        <f t="shared" si="10"/>
        <v>313</v>
      </c>
      <c r="B318" s="10">
        <v>1519</v>
      </c>
      <c r="C318" s="12">
        <v>3</v>
      </c>
      <c r="D318" s="104"/>
      <c r="E318" s="13" t="s">
        <v>746</v>
      </c>
      <c r="F318" s="13" t="s">
        <v>747</v>
      </c>
      <c r="G318" s="10" t="s">
        <v>748</v>
      </c>
      <c r="H318" s="26">
        <v>27784</v>
      </c>
      <c r="I318" s="26"/>
      <c r="J318" s="26"/>
      <c r="K318" s="26"/>
      <c r="L318" s="26">
        <v>25006</v>
      </c>
      <c r="M318" s="26">
        <v>2778</v>
      </c>
      <c r="N318" s="36"/>
      <c r="O318" s="34">
        <f t="shared" si="13"/>
        <v>55568</v>
      </c>
      <c r="P318" s="96"/>
    </row>
    <row r="319" spans="1:16" s="101" customFormat="1" ht="33.75" customHeight="1">
      <c r="A319" s="12">
        <f t="shared" si="10"/>
        <v>314</v>
      </c>
      <c r="B319" s="10">
        <v>1522</v>
      </c>
      <c r="C319" s="12">
        <v>3</v>
      </c>
      <c r="D319" s="104"/>
      <c r="E319" s="13" t="s">
        <v>660</v>
      </c>
      <c r="F319" s="13" t="s">
        <v>749</v>
      </c>
      <c r="G319" s="10" t="s">
        <v>750</v>
      </c>
      <c r="H319" s="26">
        <v>67258</v>
      </c>
      <c r="I319" s="26"/>
      <c r="J319" s="26"/>
      <c r="K319" s="26"/>
      <c r="L319" s="26">
        <v>60532</v>
      </c>
      <c r="M319" s="26">
        <v>6726</v>
      </c>
      <c r="N319" s="36"/>
      <c r="O319" s="34">
        <f aca="true" t="shared" si="14" ref="O319:O341">SUM(H319:N319)</f>
        <v>134516</v>
      </c>
      <c r="P319" s="96"/>
    </row>
    <row r="320" spans="1:16" s="101" customFormat="1" ht="31.5" thickBot="1">
      <c r="A320" s="67">
        <f t="shared" si="10"/>
        <v>315</v>
      </c>
      <c r="B320" s="68">
        <v>1523</v>
      </c>
      <c r="C320" s="67">
        <v>3</v>
      </c>
      <c r="D320" s="105"/>
      <c r="E320" s="69" t="s">
        <v>660</v>
      </c>
      <c r="F320" s="69" t="s">
        <v>749</v>
      </c>
      <c r="G320" s="68" t="s">
        <v>751</v>
      </c>
      <c r="H320" s="70">
        <v>6841</v>
      </c>
      <c r="I320" s="70"/>
      <c r="J320" s="70"/>
      <c r="K320" s="70"/>
      <c r="L320" s="70">
        <v>6157</v>
      </c>
      <c r="M320" s="70">
        <v>684</v>
      </c>
      <c r="N320" s="71"/>
      <c r="O320" s="49">
        <f t="shared" si="14"/>
        <v>13682</v>
      </c>
      <c r="P320" s="96"/>
    </row>
    <row r="321" spans="1:16" s="101" customFormat="1" ht="30.75">
      <c r="A321" s="62">
        <f t="shared" si="10"/>
        <v>316</v>
      </c>
      <c r="B321" s="63">
        <v>980</v>
      </c>
      <c r="C321" s="62">
        <v>1</v>
      </c>
      <c r="D321" s="103" t="s">
        <v>1094</v>
      </c>
      <c r="E321" s="56" t="s">
        <v>752</v>
      </c>
      <c r="F321" s="56" t="s">
        <v>753</v>
      </c>
      <c r="G321" s="63" t="s">
        <v>754</v>
      </c>
      <c r="H321" s="64">
        <v>99000</v>
      </c>
      <c r="I321" s="64"/>
      <c r="J321" s="64"/>
      <c r="K321" s="64">
        <v>85140</v>
      </c>
      <c r="L321" s="64"/>
      <c r="M321" s="64">
        <v>11880</v>
      </c>
      <c r="N321" s="65">
        <v>1980</v>
      </c>
      <c r="O321" s="66">
        <f t="shared" si="14"/>
        <v>198000</v>
      </c>
      <c r="P321" s="96"/>
    </row>
    <row r="322" spans="1:16" s="101" customFormat="1" ht="66">
      <c r="A322" s="12">
        <f t="shared" si="10"/>
        <v>317</v>
      </c>
      <c r="B322" s="10">
        <v>1280</v>
      </c>
      <c r="C322" s="12">
        <v>1</v>
      </c>
      <c r="D322" s="104"/>
      <c r="E322" s="13" t="s">
        <v>755</v>
      </c>
      <c r="F322" s="13" t="s">
        <v>756</v>
      </c>
      <c r="G322" s="10" t="s">
        <v>757</v>
      </c>
      <c r="H322" s="26">
        <v>99873</v>
      </c>
      <c r="I322" s="26">
        <v>69911</v>
      </c>
      <c r="J322" s="26"/>
      <c r="K322" s="26"/>
      <c r="L322" s="26">
        <v>19975</v>
      </c>
      <c r="M322" s="26">
        <v>9988</v>
      </c>
      <c r="N322" s="36"/>
      <c r="O322" s="34">
        <f t="shared" si="14"/>
        <v>199747</v>
      </c>
      <c r="P322" s="96"/>
    </row>
    <row r="323" spans="1:16" s="101" customFormat="1" ht="96">
      <c r="A323" s="12">
        <f t="shared" si="10"/>
        <v>318</v>
      </c>
      <c r="B323" s="10">
        <v>1285</v>
      </c>
      <c r="C323" s="12">
        <v>3</v>
      </c>
      <c r="D323" s="104"/>
      <c r="E323" s="13" t="s">
        <v>758</v>
      </c>
      <c r="F323" s="13" t="s">
        <v>759</v>
      </c>
      <c r="G323" s="12" t="s">
        <v>760</v>
      </c>
      <c r="H323" s="26">
        <v>10668</v>
      </c>
      <c r="I323" s="26">
        <v>7467</v>
      </c>
      <c r="J323" s="26"/>
      <c r="K323" s="26">
        <v>2133</v>
      </c>
      <c r="L323" s="26"/>
      <c r="M323" s="26">
        <v>1067</v>
      </c>
      <c r="N323" s="38"/>
      <c r="O323" s="34">
        <f t="shared" si="14"/>
        <v>21335</v>
      </c>
      <c r="P323" s="96"/>
    </row>
    <row r="324" spans="1:16" s="101" customFormat="1" ht="41.25" customHeight="1">
      <c r="A324" s="12">
        <f t="shared" si="10"/>
        <v>319</v>
      </c>
      <c r="B324" s="10">
        <v>1287</v>
      </c>
      <c r="C324" s="12">
        <v>1</v>
      </c>
      <c r="D324" s="104"/>
      <c r="E324" s="13" t="s">
        <v>761</v>
      </c>
      <c r="F324" s="13" t="s">
        <v>762</v>
      </c>
      <c r="G324" s="10" t="s">
        <v>763</v>
      </c>
      <c r="H324" s="26">
        <v>12500</v>
      </c>
      <c r="I324" s="26">
        <v>10000</v>
      </c>
      <c r="J324" s="26"/>
      <c r="K324" s="26">
        <v>1250</v>
      </c>
      <c r="L324" s="26"/>
      <c r="M324" s="26">
        <v>1250</v>
      </c>
      <c r="N324" s="38"/>
      <c r="O324" s="34">
        <f t="shared" si="14"/>
        <v>25000</v>
      </c>
      <c r="P324" s="96"/>
    </row>
    <row r="325" spans="1:16" s="97" customFormat="1" ht="66">
      <c r="A325" s="12">
        <f t="shared" si="10"/>
        <v>320</v>
      </c>
      <c r="B325" s="10">
        <v>1296</v>
      </c>
      <c r="C325" s="11">
        <v>2</v>
      </c>
      <c r="D325" s="104"/>
      <c r="E325" s="13" t="s">
        <v>764</v>
      </c>
      <c r="F325" s="13" t="s">
        <v>765</v>
      </c>
      <c r="G325" s="10" t="s">
        <v>766</v>
      </c>
      <c r="H325" s="26">
        <v>94510</v>
      </c>
      <c r="I325" s="26">
        <v>66157</v>
      </c>
      <c r="J325" s="26"/>
      <c r="K325" s="26"/>
      <c r="L325" s="26">
        <v>18902</v>
      </c>
      <c r="M325" s="26">
        <v>9451</v>
      </c>
      <c r="N325" s="48"/>
      <c r="O325" s="34">
        <f t="shared" si="14"/>
        <v>189020</v>
      </c>
      <c r="P325" s="96"/>
    </row>
    <row r="326" spans="1:16" s="101" customFormat="1" ht="66">
      <c r="A326" s="12">
        <f t="shared" si="10"/>
        <v>321</v>
      </c>
      <c r="B326" s="10">
        <v>1297</v>
      </c>
      <c r="C326" s="12">
        <v>1</v>
      </c>
      <c r="D326" s="104"/>
      <c r="E326" s="13" t="s">
        <v>767</v>
      </c>
      <c r="F326" s="13" t="s">
        <v>765</v>
      </c>
      <c r="G326" s="10" t="s">
        <v>768</v>
      </c>
      <c r="H326" s="26">
        <v>99370</v>
      </c>
      <c r="I326" s="26">
        <v>69559</v>
      </c>
      <c r="J326" s="26"/>
      <c r="K326" s="26">
        <v>19874</v>
      </c>
      <c r="L326" s="26"/>
      <c r="M326" s="26">
        <v>9937</v>
      </c>
      <c r="N326" s="38"/>
      <c r="O326" s="34">
        <f t="shared" si="14"/>
        <v>198740</v>
      </c>
      <c r="P326" s="96"/>
    </row>
    <row r="327" spans="1:16" s="101" customFormat="1" ht="39">
      <c r="A327" s="12">
        <f t="shared" si="10"/>
        <v>322</v>
      </c>
      <c r="B327" s="10">
        <v>1611</v>
      </c>
      <c r="C327" s="12">
        <v>1</v>
      </c>
      <c r="D327" s="104"/>
      <c r="E327" s="13" t="s">
        <v>769</v>
      </c>
      <c r="F327" s="13" t="s">
        <v>770</v>
      </c>
      <c r="G327" s="10" t="s">
        <v>771</v>
      </c>
      <c r="H327" s="26">
        <v>90734</v>
      </c>
      <c r="I327" s="26">
        <v>63514</v>
      </c>
      <c r="J327" s="26"/>
      <c r="K327" s="26"/>
      <c r="L327" s="26">
        <v>18147</v>
      </c>
      <c r="M327" s="26">
        <v>9073</v>
      </c>
      <c r="N327" s="36"/>
      <c r="O327" s="34">
        <f t="shared" si="14"/>
        <v>181468</v>
      </c>
      <c r="P327" s="96"/>
    </row>
    <row r="328" spans="1:16" s="101" customFormat="1" ht="78">
      <c r="A328" s="12">
        <f aca="true" t="shared" si="15" ref="A328:A391">A327+1</f>
        <v>323</v>
      </c>
      <c r="B328" s="10">
        <v>1613</v>
      </c>
      <c r="C328" s="12">
        <v>3</v>
      </c>
      <c r="D328" s="104"/>
      <c r="E328" s="13" t="s">
        <v>769</v>
      </c>
      <c r="F328" s="13" t="s">
        <v>1055</v>
      </c>
      <c r="G328" s="10" t="s">
        <v>772</v>
      </c>
      <c r="H328" s="26">
        <v>32880</v>
      </c>
      <c r="I328" s="26">
        <v>23016</v>
      </c>
      <c r="J328" s="26"/>
      <c r="K328" s="26"/>
      <c r="L328" s="26">
        <v>6576</v>
      </c>
      <c r="M328" s="26">
        <v>3288</v>
      </c>
      <c r="N328" s="36"/>
      <c r="O328" s="34">
        <f t="shared" si="14"/>
        <v>65760</v>
      </c>
      <c r="P328" s="96"/>
    </row>
    <row r="329" spans="1:16" s="100" customFormat="1" ht="52.5">
      <c r="A329" s="12">
        <f t="shared" si="15"/>
        <v>324</v>
      </c>
      <c r="B329" s="10">
        <v>1619</v>
      </c>
      <c r="C329" s="12">
        <v>2</v>
      </c>
      <c r="D329" s="104"/>
      <c r="E329" s="13" t="s">
        <v>773</v>
      </c>
      <c r="F329" s="13" t="s">
        <v>774</v>
      </c>
      <c r="G329" s="10" t="s">
        <v>775</v>
      </c>
      <c r="H329" s="26">
        <v>16500</v>
      </c>
      <c r="I329" s="26">
        <v>14850</v>
      </c>
      <c r="J329" s="26"/>
      <c r="K329" s="26"/>
      <c r="L329" s="26"/>
      <c r="M329" s="26">
        <v>1650</v>
      </c>
      <c r="N329" s="36"/>
      <c r="O329" s="34">
        <f t="shared" si="14"/>
        <v>33000</v>
      </c>
      <c r="P329" s="96"/>
    </row>
    <row r="330" spans="1:16" s="101" customFormat="1" ht="93">
      <c r="A330" s="12">
        <f t="shared" si="15"/>
        <v>325</v>
      </c>
      <c r="B330" s="10">
        <v>1626</v>
      </c>
      <c r="C330" s="12">
        <v>1</v>
      </c>
      <c r="D330" s="104"/>
      <c r="E330" s="13" t="s">
        <v>776</v>
      </c>
      <c r="F330" s="13" t="s">
        <v>1056</v>
      </c>
      <c r="G330" s="10" t="s">
        <v>777</v>
      </c>
      <c r="H330" s="26">
        <v>96718</v>
      </c>
      <c r="I330" s="26">
        <v>48359</v>
      </c>
      <c r="J330" s="26"/>
      <c r="K330" s="26">
        <v>38687</v>
      </c>
      <c r="L330" s="26"/>
      <c r="M330" s="26">
        <v>9672</v>
      </c>
      <c r="N330" s="36"/>
      <c r="O330" s="34">
        <f t="shared" si="14"/>
        <v>193436</v>
      </c>
      <c r="P330" s="96"/>
    </row>
    <row r="331" spans="1:16" s="101" customFormat="1" ht="52.5">
      <c r="A331" s="12">
        <f t="shared" si="15"/>
        <v>326</v>
      </c>
      <c r="B331" s="10">
        <v>1634</v>
      </c>
      <c r="C331" s="12">
        <v>3</v>
      </c>
      <c r="D331" s="104"/>
      <c r="E331" s="13" t="s">
        <v>778</v>
      </c>
      <c r="F331" s="13" t="s">
        <v>779</v>
      </c>
      <c r="G331" s="10" t="s">
        <v>780</v>
      </c>
      <c r="H331" s="26">
        <v>99728</v>
      </c>
      <c r="I331" s="26">
        <v>49862</v>
      </c>
      <c r="J331" s="26">
        <v>39891</v>
      </c>
      <c r="K331" s="26"/>
      <c r="L331" s="26"/>
      <c r="M331" s="26">
        <v>9974</v>
      </c>
      <c r="N331" s="36"/>
      <c r="O331" s="34">
        <f t="shared" si="14"/>
        <v>199455</v>
      </c>
      <c r="P331" s="97"/>
    </row>
    <row r="332" spans="1:15" s="96" customFormat="1" ht="66">
      <c r="A332" s="12">
        <f t="shared" si="15"/>
        <v>327</v>
      </c>
      <c r="B332" s="10">
        <v>1649</v>
      </c>
      <c r="C332" s="12">
        <v>3</v>
      </c>
      <c r="D332" s="104"/>
      <c r="E332" s="13" t="s">
        <v>781</v>
      </c>
      <c r="F332" s="13" t="s">
        <v>782</v>
      </c>
      <c r="G332" s="10" t="s">
        <v>783</v>
      </c>
      <c r="H332" s="26">
        <v>26500</v>
      </c>
      <c r="I332" s="26">
        <v>13250</v>
      </c>
      <c r="J332" s="26"/>
      <c r="K332" s="26">
        <v>22525</v>
      </c>
      <c r="L332" s="26"/>
      <c r="M332" s="26">
        <v>3975</v>
      </c>
      <c r="N332" s="36"/>
      <c r="O332" s="34">
        <f t="shared" si="14"/>
        <v>66250</v>
      </c>
    </row>
    <row r="333" spans="1:15" s="96" customFormat="1" ht="53.25" thickBot="1">
      <c r="A333" s="67">
        <f t="shared" si="15"/>
        <v>328</v>
      </c>
      <c r="B333" s="68">
        <v>1653</v>
      </c>
      <c r="C333" s="67">
        <v>3</v>
      </c>
      <c r="D333" s="105"/>
      <c r="E333" s="69" t="s">
        <v>752</v>
      </c>
      <c r="F333" s="69" t="s">
        <v>784</v>
      </c>
      <c r="G333" s="68" t="s">
        <v>785</v>
      </c>
      <c r="H333" s="70">
        <v>22250</v>
      </c>
      <c r="I333" s="70"/>
      <c r="J333" s="70"/>
      <c r="K333" s="70">
        <v>20025</v>
      </c>
      <c r="L333" s="70"/>
      <c r="M333" s="70">
        <v>2225</v>
      </c>
      <c r="N333" s="71"/>
      <c r="O333" s="49">
        <f t="shared" si="14"/>
        <v>44500</v>
      </c>
    </row>
    <row r="334" spans="1:16" s="96" customFormat="1" ht="30.75">
      <c r="A334" s="62">
        <f t="shared" si="15"/>
        <v>329</v>
      </c>
      <c r="B334" s="63">
        <v>114</v>
      </c>
      <c r="C334" s="62">
        <v>3</v>
      </c>
      <c r="D334" s="103" t="s">
        <v>786</v>
      </c>
      <c r="E334" s="56" t="s">
        <v>787</v>
      </c>
      <c r="F334" s="56" t="s">
        <v>788</v>
      </c>
      <c r="G334" s="63" t="s">
        <v>1057</v>
      </c>
      <c r="H334" s="64">
        <v>45000</v>
      </c>
      <c r="I334" s="64">
        <v>40500</v>
      </c>
      <c r="J334" s="64"/>
      <c r="K334" s="64"/>
      <c r="L334" s="64"/>
      <c r="M334" s="64">
        <v>4500</v>
      </c>
      <c r="N334" s="65"/>
      <c r="O334" s="66">
        <f t="shared" si="14"/>
        <v>90000</v>
      </c>
      <c r="P334" s="97"/>
    </row>
    <row r="335" spans="1:15" s="96" customFormat="1" ht="26.25">
      <c r="A335" s="12">
        <f t="shared" si="15"/>
        <v>330</v>
      </c>
      <c r="B335" s="10">
        <v>1214</v>
      </c>
      <c r="C335" s="12">
        <v>1</v>
      </c>
      <c r="D335" s="104"/>
      <c r="E335" s="13" t="s">
        <v>789</v>
      </c>
      <c r="F335" s="13" t="s">
        <v>790</v>
      </c>
      <c r="G335" s="10" t="s">
        <v>791</v>
      </c>
      <c r="H335" s="26">
        <v>99693</v>
      </c>
      <c r="I335" s="26">
        <v>89723</v>
      </c>
      <c r="J335" s="26"/>
      <c r="K335" s="26"/>
      <c r="L335" s="26"/>
      <c r="M335" s="26">
        <v>9970</v>
      </c>
      <c r="N335" s="36"/>
      <c r="O335" s="34">
        <f t="shared" si="14"/>
        <v>199386</v>
      </c>
    </row>
    <row r="336" spans="1:15" s="96" customFormat="1" ht="39">
      <c r="A336" s="12">
        <f t="shared" si="15"/>
        <v>331</v>
      </c>
      <c r="B336" s="10">
        <v>1215</v>
      </c>
      <c r="C336" s="12">
        <v>1</v>
      </c>
      <c r="D336" s="104"/>
      <c r="E336" s="13" t="s">
        <v>792</v>
      </c>
      <c r="F336" s="13" t="s">
        <v>793</v>
      </c>
      <c r="G336" s="10" t="s">
        <v>794</v>
      </c>
      <c r="H336" s="26">
        <v>99269</v>
      </c>
      <c r="I336" s="26"/>
      <c r="J336" s="26"/>
      <c r="K336" s="26">
        <v>89342</v>
      </c>
      <c r="L336" s="26"/>
      <c r="M336" s="26">
        <v>9927</v>
      </c>
      <c r="N336" s="36"/>
      <c r="O336" s="34">
        <f t="shared" si="14"/>
        <v>198538</v>
      </c>
    </row>
    <row r="337" spans="1:15" s="96" customFormat="1" ht="54.75">
      <c r="A337" s="12">
        <f t="shared" si="15"/>
        <v>332</v>
      </c>
      <c r="B337" s="10">
        <v>1220</v>
      </c>
      <c r="C337" s="12">
        <v>1</v>
      </c>
      <c r="D337" s="104"/>
      <c r="E337" s="13" t="s">
        <v>968</v>
      </c>
      <c r="F337" s="13" t="s">
        <v>969</v>
      </c>
      <c r="G337" s="12" t="s">
        <v>970</v>
      </c>
      <c r="H337" s="26">
        <v>98243</v>
      </c>
      <c r="I337" s="26"/>
      <c r="J337" s="26"/>
      <c r="K337" s="26">
        <v>88419</v>
      </c>
      <c r="L337" s="26"/>
      <c r="M337" s="26">
        <v>9824</v>
      </c>
      <c r="N337" s="36"/>
      <c r="O337" s="34">
        <f t="shared" si="14"/>
        <v>196486</v>
      </c>
    </row>
    <row r="338" spans="1:15" s="96" customFormat="1" ht="46.5">
      <c r="A338" s="12">
        <f t="shared" si="15"/>
        <v>333</v>
      </c>
      <c r="B338" s="10">
        <v>1222</v>
      </c>
      <c r="C338" s="12">
        <v>1</v>
      </c>
      <c r="D338" s="104"/>
      <c r="E338" s="13" t="s">
        <v>795</v>
      </c>
      <c r="F338" s="13" t="s">
        <v>796</v>
      </c>
      <c r="G338" s="10" t="s">
        <v>797</v>
      </c>
      <c r="H338" s="26">
        <v>97500</v>
      </c>
      <c r="I338" s="26"/>
      <c r="J338" s="26"/>
      <c r="K338" s="26"/>
      <c r="L338" s="26">
        <v>87700</v>
      </c>
      <c r="M338" s="26">
        <v>9750</v>
      </c>
      <c r="N338" s="36"/>
      <c r="O338" s="34">
        <f t="shared" si="14"/>
        <v>194950</v>
      </c>
    </row>
    <row r="339" spans="1:15" s="96" customFormat="1" ht="69">
      <c r="A339" s="12">
        <f t="shared" si="15"/>
        <v>334</v>
      </c>
      <c r="B339" s="10">
        <v>1225</v>
      </c>
      <c r="C339" s="12">
        <v>2</v>
      </c>
      <c r="D339" s="104"/>
      <c r="E339" s="13" t="s">
        <v>998</v>
      </c>
      <c r="F339" s="13" t="s">
        <v>798</v>
      </c>
      <c r="G339" s="12" t="s">
        <v>799</v>
      </c>
      <c r="H339" s="26">
        <v>98936</v>
      </c>
      <c r="I339" s="26"/>
      <c r="J339" s="26"/>
      <c r="K339" s="26"/>
      <c r="L339" s="26">
        <v>89042</v>
      </c>
      <c r="M339" s="26">
        <v>9893</v>
      </c>
      <c r="N339" s="36"/>
      <c r="O339" s="34">
        <f t="shared" si="14"/>
        <v>197871</v>
      </c>
    </row>
    <row r="340" spans="1:15" s="96" customFormat="1" ht="30.75">
      <c r="A340" s="12">
        <f t="shared" si="15"/>
        <v>335</v>
      </c>
      <c r="B340" s="10">
        <v>1226</v>
      </c>
      <c r="C340" s="12">
        <v>1</v>
      </c>
      <c r="D340" s="104"/>
      <c r="E340" s="13" t="s">
        <v>800</v>
      </c>
      <c r="F340" s="13" t="s">
        <v>801</v>
      </c>
      <c r="G340" s="10" t="s">
        <v>802</v>
      </c>
      <c r="H340" s="26">
        <v>99995</v>
      </c>
      <c r="I340" s="26"/>
      <c r="J340" s="26"/>
      <c r="K340" s="26">
        <v>89996</v>
      </c>
      <c r="L340" s="26"/>
      <c r="M340" s="26">
        <v>10000</v>
      </c>
      <c r="N340" s="36"/>
      <c r="O340" s="34">
        <f t="shared" si="14"/>
        <v>199991</v>
      </c>
    </row>
    <row r="341" spans="1:15" s="96" customFormat="1" ht="82.5">
      <c r="A341" s="12">
        <f t="shared" si="15"/>
        <v>336</v>
      </c>
      <c r="B341" s="10">
        <v>1275</v>
      </c>
      <c r="C341" s="12">
        <v>1</v>
      </c>
      <c r="D341" s="104"/>
      <c r="E341" s="13" t="s">
        <v>803</v>
      </c>
      <c r="F341" s="13" t="s">
        <v>804</v>
      </c>
      <c r="G341" s="12" t="s">
        <v>805</v>
      </c>
      <c r="H341" s="26">
        <v>100000</v>
      </c>
      <c r="I341" s="26"/>
      <c r="J341" s="26"/>
      <c r="K341" s="26">
        <v>70000</v>
      </c>
      <c r="L341" s="26"/>
      <c r="M341" s="26">
        <v>10000</v>
      </c>
      <c r="N341" s="36">
        <v>20000</v>
      </c>
      <c r="O341" s="34">
        <f t="shared" si="14"/>
        <v>200000</v>
      </c>
    </row>
    <row r="342" spans="1:15" s="96" customFormat="1" ht="63" thickBot="1">
      <c r="A342" s="67">
        <f t="shared" si="15"/>
        <v>337</v>
      </c>
      <c r="B342" s="68">
        <v>1661</v>
      </c>
      <c r="C342" s="67">
        <v>3</v>
      </c>
      <c r="D342" s="105"/>
      <c r="E342" s="69" t="s">
        <v>1100</v>
      </c>
      <c r="F342" s="69" t="s">
        <v>806</v>
      </c>
      <c r="G342" s="68" t="s">
        <v>1058</v>
      </c>
      <c r="H342" s="70">
        <v>99097</v>
      </c>
      <c r="I342" s="70"/>
      <c r="J342" s="70"/>
      <c r="K342" s="70"/>
      <c r="L342" s="70">
        <v>89188</v>
      </c>
      <c r="M342" s="70">
        <v>9910</v>
      </c>
      <c r="N342" s="71"/>
      <c r="O342" s="49">
        <f aca="true" t="shared" si="16" ref="O342:O349">SUM(H342:N342)</f>
        <v>198195</v>
      </c>
    </row>
    <row r="343" spans="1:15" s="96" customFormat="1" ht="30.75">
      <c r="A343" s="62">
        <f t="shared" si="15"/>
        <v>338</v>
      </c>
      <c r="B343" s="63">
        <v>455</v>
      </c>
      <c r="C343" s="62">
        <v>1</v>
      </c>
      <c r="D343" s="103" t="s">
        <v>807</v>
      </c>
      <c r="E343" s="56" t="s">
        <v>808</v>
      </c>
      <c r="F343" s="56" t="s">
        <v>809</v>
      </c>
      <c r="G343" s="63" t="s">
        <v>1059</v>
      </c>
      <c r="H343" s="64">
        <v>25000</v>
      </c>
      <c r="I343" s="64"/>
      <c r="J343" s="64"/>
      <c r="K343" s="64"/>
      <c r="L343" s="64">
        <v>22500</v>
      </c>
      <c r="M343" s="64">
        <v>2500</v>
      </c>
      <c r="N343" s="65"/>
      <c r="O343" s="66">
        <f t="shared" si="16"/>
        <v>50000</v>
      </c>
    </row>
    <row r="344" spans="1:15" s="96" customFormat="1" ht="46.5">
      <c r="A344" s="12">
        <f t="shared" si="15"/>
        <v>339</v>
      </c>
      <c r="B344" s="10">
        <v>458</v>
      </c>
      <c r="C344" s="12">
        <v>1</v>
      </c>
      <c r="D344" s="104"/>
      <c r="E344" s="13" t="s">
        <v>520</v>
      </c>
      <c r="F344" s="13" t="s">
        <v>810</v>
      </c>
      <c r="G344" s="10" t="s">
        <v>811</v>
      </c>
      <c r="H344" s="26">
        <v>35500</v>
      </c>
      <c r="I344" s="26"/>
      <c r="J344" s="26"/>
      <c r="K344" s="26"/>
      <c r="L344" s="26">
        <v>14950</v>
      </c>
      <c r="M344" s="26">
        <v>3550</v>
      </c>
      <c r="N344" s="36">
        <v>17000</v>
      </c>
      <c r="O344" s="34">
        <f t="shared" si="16"/>
        <v>71000</v>
      </c>
    </row>
    <row r="345" spans="1:15" s="96" customFormat="1" ht="46.5">
      <c r="A345" s="12">
        <f t="shared" si="15"/>
        <v>340</v>
      </c>
      <c r="B345" s="10">
        <v>459</v>
      </c>
      <c r="C345" s="12">
        <v>1</v>
      </c>
      <c r="D345" s="104"/>
      <c r="E345" s="13" t="s">
        <v>812</v>
      </c>
      <c r="F345" s="13" t="s">
        <v>813</v>
      </c>
      <c r="G345" s="10" t="s">
        <v>814</v>
      </c>
      <c r="H345" s="26">
        <v>50000</v>
      </c>
      <c r="I345" s="26"/>
      <c r="J345" s="26"/>
      <c r="K345" s="26"/>
      <c r="L345" s="26">
        <v>45000</v>
      </c>
      <c r="M345" s="26">
        <v>5000</v>
      </c>
      <c r="N345" s="36"/>
      <c r="O345" s="34">
        <f t="shared" si="16"/>
        <v>100000</v>
      </c>
    </row>
    <row r="346" spans="1:15" s="96" customFormat="1" ht="78">
      <c r="A346" s="12">
        <f t="shared" si="15"/>
        <v>341</v>
      </c>
      <c r="B346" s="10">
        <v>462</v>
      </c>
      <c r="C346" s="12">
        <v>1</v>
      </c>
      <c r="D346" s="104"/>
      <c r="E346" s="13" t="s">
        <v>390</v>
      </c>
      <c r="F346" s="13" t="s">
        <v>815</v>
      </c>
      <c r="G346" s="10" t="s">
        <v>1060</v>
      </c>
      <c r="H346" s="26">
        <v>97500</v>
      </c>
      <c r="I346" s="26"/>
      <c r="J346" s="26"/>
      <c r="K346" s="26"/>
      <c r="L346" s="26">
        <v>87750</v>
      </c>
      <c r="M346" s="26">
        <v>9750</v>
      </c>
      <c r="N346" s="36"/>
      <c r="O346" s="34">
        <f t="shared" si="16"/>
        <v>195000</v>
      </c>
    </row>
    <row r="347" spans="1:15" s="96" customFormat="1" ht="39">
      <c r="A347" s="12">
        <f t="shared" si="15"/>
        <v>342</v>
      </c>
      <c r="B347" s="10">
        <v>943</v>
      </c>
      <c r="C347" s="12">
        <v>1</v>
      </c>
      <c r="D347" s="104"/>
      <c r="E347" s="13" t="s">
        <v>816</v>
      </c>
      <c r="F347" s="13" t="s">
        <v>817</v>
      </c>
      <c r="G347" s="10" t="s">
        <v>818</v>
      </c>
      <c r="H347" s="26">
        <v>99930</v>
      </c>
      <c r="I347" s="26">
        <v>89937</v>
      </c>
      <c r="J347" s="26"/>
      <c r="K347" s="26"/>
      <c r="L347" s="26"/>
      <c r="M347" s="26">
        <v>9993</v>
      </c>
      <c r="N347" s="36"/>
      <c r="O347" s="34">
        <f t="shared" si="16"/>
        <v>199860</v>
      </c>
    </row>
    <row r="348" spans="1:16" s="96" customFormat="1" ht="54.75">
      <c r="A348" s="12">
        <f t="shared" si="15"/>
        <v>343</v>
      </c>
      <c r="B348" s="10">
        <v>1421</v>
      </c>
      <c r="C348" s="11">
        <v>1</v>
      </c>
      <c r="D348" s="104"/>
      <c r="E348" s="13" t="s">
        <v>819</v>
      </c>
      <c r="F348" s="13" t="s">
        <v>820</v>
      </c>
      <c r="G348" s="12" t="s">
        <v>821</v>
      </c>
      <c r="H348" s="26">
        <v>54125</v>
      </c>
      <c r="I348" s="26"/>
      <c r="J348" s="26"/>
      <c r="K348" s="26">
        <v>48713</v>
      </c>
      <c r="L348" s="26"/>
      <c r="M348" s="26">
        <v>5412</v>
      </c>
      <c r="N348" s="26"/>
      <c r="O348" s="34">
        <f t="shared" si="16"/>
        <v>108250</v>
      </c>
      <c r="P348" s="100"/>
    </row>
    <row r="349" spans="1:16" s="96" customFormat="1" ht="31.5" thickBot="1">
      <c r="A349" s="67">
        <f t="shared" si="15"/>
        <v>344</v>
      </c>
      <c r="B349" s="68">
        <v>1542</v>
      </c>
      <c r="C349" s="67">
        <v>1</v>
      </c>
      <c r="D349" s="105"/>
      <c r="E349" s="69" t="s">
        <v>822</v>
      </c>
      <c r="F349" s="69" t="s">
        <v>823</v>
      </c>
      <c r="G349" s="68" t="s">
        <v>824</v>
      </c>
      <c r="H349" s="70">
        <v>80000</v>
      </c>
      <c r="I349" s="70"/>
      <c r="J349" s="70"/>
      <c r="K349" s="70"/>
      <c r="L349" s="70">
        <v>32000</v>
      </c>
      <c r="M349" s="70">
        <v>8000</v>
      </c>
      <c r="N349" s="71">
        <v>40000</v>
      </c>
      <c r="O349" s="49">
        <f t="shared" si="16"/>
        <v>160000</v>
      </c>
      <c r="P349" s="100"/>
    </row>
    <row r="350" spans="1:16" s="96" customFormat="1" ht="30.75">
      <c r="A350" s="62">
        <f t="shared" si="15"/>
        <v>345</v>
      </c>
      <c r="B350" s="63">
        <v>669</v>
      </c>
      <c r="C350" s="62">
        <v>1</v>
      </c>
      <c r="D350" s="103" t="s">
        <v>825</v>
      </c>
      <c r="E350" s="56" t="s">
        <v>826</v>
      </c>
      <c r="F350" s="56" t="s">
        <v>827</v>
      </c>
      <c r="G350" s="63" t="s">
        <v>828</v>
      </c>
      <c r="H350" s="64">
        <v>20960</v>
      </c>
      <c r="I350" s="64"/>
      <c r="J350" s="64">
        <v>18864</v>
      </c>
      <c r="K350" s="64"/>
      <c r="L350" s="64"/>
      <c r="M350" s="64">
        <v>2096</v>
      </c>
      <c r="N350" s="65"/>
      <c r="O350" s="66">
        <f aca="true" t="shared" si="17" ref="O350:O379">SUM(H350:N350)</f>
        <v>41920</v>
      </c>
      <c r="P350" s="101"/>
    </row>
    <row r="351" spans="1:16" s="96" customFormat="1" ht="117" customHeight="1">
      <c r="A351" s="12">
        <f t="shared" si="15"/>
        <v>346</v>
      </c>
      <c r="B351" s="10">
        <v>1033</v>
      </c>
      <c r="C351" s="12">
        <v>1</v>
      </c>
      <c r="D351" s="104"/>
      <c r="E351" s="13" t="s">
        <v>826</v>
      </c>
      <c r="F351" s="13" t="s">
        <v>961</v>
      </c>
      <c r="G351" s="10" t="s">
        <v>962</v>
      </c>
      <c r="H351" s="26">
        <v>99998</v>
      </c>
      <c r="I351" s="26"/>
      <c r="J351" s="26">
        <v>89998</v>
      </c>
      <c r="K351" s="26"/>
      <c r="L351" s="26"/>
      <c r="M351" s="26">
        <v>10000</v>
      </c>
      <c r="N351" s="36"/>
      <c r="O351" s="34">
        <f t="shared" si="17"/>
        <v>199996</v>
      </c>
      <c r="P351" s="101"/>
    </row>
    <row r="352" spans="1:16" s="96" customFormat="1" ht="69.75" customHeight="1">
      <c r="A352" s="12">
        <f t="shared" si="15"/>
        <v>347</v>
      </c>
      <c r="B352" s="10">
        <v>1036</v>
      </c>
      <c r="C352" s="12">
        <v>1</v>
      </c>
      <c r="D352" s="104"/>
      <c r="E352" s="13" t="s">
        <v>826</v>
      </c>
      <c r="F352" s="13" t="s">
        <v>963</v>
      </c>
      <c r="G352" s="12" t="s">
        <v>989</v>
      </c>
      <c r="H352" s="26">
        <v>99998</v>
      </c>
      <c r="I352" s="26"/>
      <c r="J352" s="26">
        <v>89999</v>
      </c>
      <c r="K352" s="26"/>
      <c r="L352" s="26"/>
      <c r="M352" s="26">
        <v>10000</v>
      </c>
      <c r="N352" s="36"/>
      <c r="O352" s="34">
        <f t="shared" si="17"/>
        <v>199997</v>
      </c>
      <c r="P352" s="101"/>
    </row>
    <row r="353" spans="1:16" s="96" customFormat="1" ht="39">
      <c r="A353" s="12">
        <f t="shared" si="15"/>
        <v>348</v>
      </c>
      <c r="B353" s="10">
        <v>1038</v>
      </c>
      <c r="C353" s="12">
        <v>1</v>
      </c>
      <c r="D353" s="104"/>
      <c r="E353" s="13" t="s">
        <v>826</v>
      </c>
      <c r="F353" s="13" t="s">
        <v>829</v>
      </c>
      <c r="G353" s="10" t="s">
        <v>830</v>
      </c>
      <c r="H353" s="26">
        <v>44888</v>
      </c>
      <c r="I353" s="26"/>
      <c r="J353" s="26">
        <v>39888</v>
      </c>
      <c r="K353" s="26"/>
      <c r="L353" s="26"/>
      <c r="M353" s="26">
        <v>5000</v>
      </c>
      <c r="N353" s="36"/>
      <c r="O353" s="34">
        <f t="shared" si="17"/>
        <v>89776</v>
      </c>
      <c r="P353" s="101"/>
    </row>
    <row r="354" spans="1:16" s="96" customFormat="1" ht="46.5">
      <c r="A354" s="12">
        <f t="shared" si="15"/>
        <v>349</v>
      </c>
      <c r="B354" s="10">
        <v>1049</v>
      </c>
      <c r="C354" s="12">
        <v>2</v>
      </c>
      <c r="D354" s="104"/>
      <c r="E354" s="13" t="s">
        <v>826</v>
      </c>
      <c r="F354" s="13" t="s">
        <v>831</v>
      </c>
      <c r="G354" s="10" t="s">
        <v>1061</v>
      </c>
      <c r="H354" s="26">
        <v>46290</v>
      </c>
      <c r="I354" s="26"/>
      <c r="J354" s="26">
        <v>41661</v>
      </c>
      <c r="K354" s="26"/>
      <c r="L354" s="26"/>
      <c r="M354" s="26">
        <v>4629</v>
      </c>
      <c r="N354" s="36"/>
      <c r="O354" s="34">
        <f t="shared" si="17"/>
        <v>92580</v>
      </c>
      <c r="P354" s="101"/>
    </row>
    <row r="355" spans="1:16" s="96" customFormat="1" ht="69">
      <c r="A355" s="12">
        <f t="shared" si="15"/>
        <v>350</v>
      </c>
      <c r="B355" s="10">
        <v>1052</v>
      </c>
      <c r="C355" s="12">
        <v>1</v>
      </c>
      <c r="D355" s="104"/>
      <c r="E355" s="13" t="s">
        <v>826</v>
      </c>
      <c r="F355" s="13" t="s">
        <v>832</v>
      </c>
      <c r="G355" s="12" t="s">
        <v>833</v>
      </c>
      <c r="H355" s="26">
        <v>76860</v>
      </c>
      <c r="I355" s="26"/>
      <c r="J355" s="26">
        <v>69175</v>
      </c>
      <c r="K355" s="26"/>
      <c r="L355" s="26"/>
      <c r="M355" s="26">
        <v>7686</v>
      </c>
      <c r="N355" s="36"/>
      <c r="O355" s="34">
        <f t="shared" si="17"/>
        <v>153721</v>
      </c>
      <c r="P355" s="101"/>
    </row>
    <row r="356" spans="1:16" s="96" customFormat="1" ht="57.75" customHeight="1" thickBot="1">
      <c r="A356" s="67">
        <f t="shared" si="15"/>
        <v>351</v>
      </c>
      <c r="B356" s="68">
        <v>1352</v>
      </c>
      <c r="C356" s="67">
        <v>3</v>
      </c>
      <c r="D356" s="105"/>
      <c r="E356" s="69" t="s">
        <v>834</v>
      </c>
      <c r="F356" s="69" t="s">
        <v>835</v>
      </c>
      <c r="G356" s="68" t="s">
        <v>836</v>
      </c>
      <c r="H356" s="70">
        <v>61438</v>
      </c>
      <c r="I356" s="70"/>
      <c r="J356" s="70">
        <v>55295</v>
      </c>
      <c r="K356" s="70"/>
      <c r="L356" s="70"/>
      <c r="M356" s="70">
        <v>6144</v>
      </c>
      <c r="N356" s="71"/>
      <c r="O356" s="49">
        <f t="shared" si="17"/>
        <v>122877</v>
      </c>
      <c r="P356" s="101"/>
    </row>
    <row r="357" spans="1:16" s="96" customFormat="1" ht="35.25" customHeight="1">
      <c r="A357" s="62">
        <f t="shared" si="15"/>
        <v>352</v>
      </c>
      <c r="B357" s="63">
        <v>1258</v>
      </c>
      <c r="C357" s="62">
        <v>1</v>
      </c>
      <c r="D357" s="104" t="s">
        <v>837</v>
      </c>
      <c r="E357" s="56" t="s">
        <v>838</v>
      </c>
      <c r="F357" s="56" t="s">
        <v>839</v>
      </c>
      <c r="G357" s="63" t="s">
        <v>840</v>
      </c>
      <c r="H357" s="64">
        <v>64951</v>
      </c>
      <c r="I357" s="64"/>
      <c r="J357" s="64">
        <v>58456</v>
      </c>
      <c r="K357" s="64"/>
      <c r="L357" s="64"/>
      <c r="M357" s="64">
        <v>6495</v>
      </c>
      <c r="N357" s="65"/>
      <c r="O357" s="66">
        <f t="shared" si="17"/>
        <v>129902</v>
      </c>
      <c r="P357" s="101"/>
    </row>
    <row r="358" spans="1:16" s="96" customFormat="1" ht="78.75">
      <c r="A358" s="12">
        <f t="shared" si="15"/>
        <v>353</v>
      </c>
      <c r="B358" s="10">
        <v>1259</v>
      </c>
      <c r="C358" s="12">
        <v>1</v>
      </c>
      <c r="D358" s="104"/>
      <c r="E358" s="13" t="s">
        <v>838</v>
      </c>
      <c r="F358" s="13" t="s">
        <v>841</v>
      </c>
      <c r="G358" s="10" t="s">
        <v>842</v>
      </c>
      <c r="H358" s="26">
        <v>99496</v>
      </c>
      <c r="I358" s="26"/>
      <c r="J358" s="26">
        <v>89546</v>
      </c>
      <c r="K358" s="26"/>
      <c r="L358" s="26"/>
      <c r="M358" s="26">
        <v>9950</v>
      </c>
      <c r="N358" s="36"/>
      <c r="O358" s="34">
        <f t="shared" si="17"/>
        <v>198992</v>
      </c>
      <c r="P358" s="99"/>
    </row>
    <row r="359" spans="1:16" s="96" customFormat="1" ht="78.75">
      <c r="A359" s="12">
        <f t="shared" si="15"/>
        <v>354</v>
      </c>
      <c r="B359" s="10">
        <v>1355</v>
      </c>
      <c r="C359" s="12">
        <v>3</v>
      </c>
      <c r="D359" s="104"/>
      <c r="E359" s="13" t="s">
        <v>843</v>
      </c>
      <c r="F359" s="13" t="s">
        <v>844</v>
      </c>
      <c r="G359" s="10" t="s">
        <v>973</v>
      </c>
      <c r="H359" s="14">
        <v>99510</v>
      </c>
      <c r="I359" s="14"/>
      <c r="J359" s="14">
        <v>89558</v>
      </c>
      <c r="K359" s="14"/>
      <c r="L359" s="14"/>
      <c r="M359" s="14">
        <v>9951</v>
      </c>
      <c r="N359" s="14"/>
      <c r="O359" s="15">
        <f t="shared" si="17"/>
        <v>199019</v>
      </c>
      <c r="P359" s="101"/>
    </row>
    <row r="360" spans="1:16" s="96" customFormat="1" ht="66">
      <c r="A360" s="12">
        <f t="shared" si="15"/>
        <v>355</v>
      </c>
      <c r="B360" s="10">
        <v>1359</v>
      </c>
      <c r="C360" s="13">
        <v>1</v>
      </c>
      <c r="D360" s="104"/>
      <c r="E360" s="13" t="s">
        <v>843</v>
      </c>
      <c r="F360" s="13" t="s">
        <v>845</v>
      </c>
      <c r="G360" s="10" t="s">
        <v>846</v>
      </c>
      <c r="H360" s="26">
        <v>57000</v>
      </c>
      <c r="I360" s="26"/>
      <c r="J360" s="26">
        <v>51300</v>
      </c>
      <c r="K360" s="26"/>
      <c r="L360" s="26"/>
      <c r="M360" s="26">
        <v>5700</v>
      </c>
      <c r="N360" s="36"/>
      <c r="O360" s="34">
        <f t="shared" si="17"/>
        <v>114000</v>
      </c>
      <c r="P360" s="101"/>
    </row>
    <row r="361" spans="1:16" s="96" customFormat="1" ht="26.25">
      <c r="A361" s="12">
        <f t="shared" si="15"/>
        <v>356</v>
      </c>
      <c r="B361" s="10">
        <v>1361</v>
      </c>
      <c r="C361" s="13">
        <v>1</v>
      </c>
      <c r="D361" s="104"/>
      <c r="E361" s="13" t="s">
        <v>843</v>
      </c>
      <c r="F361" s="13" t="s">
        <v>847</v>
      </c>
      <c r="G361" s="10" t="s">
        <v>848</v>
      </c>
      <c r="H361" s="26">
        <v>99957</v>
      </c>
      <c r="I361" s="26"/>
      <c r="J361" s="26">
        <v>89962</v>
      </c>
      <c r="K361" s="26"/>
      <c r="L361" s="26"/>
      <c r="M361" s="26">
        <v>9996</v>
      </c>
      <c r="N361" s="36"/>
      <c r="O361" s="34">
        <f t="shared" si="17"/>
        <v>199915</v>
      </c>
      <c r="P361" s="101"/>
    </row>
    <row r="362" spans="1:16" s="96" customFormat="1" ht="64.5" customHeight="1">
      <c r="A362" s="12">
        <f t="shared" si="15"/>
        <v>357</v>
      </c>
      <c r="B362" s="10">
        <v>1364</v>
      </c>
      <c r="C362" s="13">
        <v>1</v>
      </c>
      <c r="D362" s="104"/>
      <c r="E362" s="13" t="s">
        <v>843</v>
      </c>
      <c r="F362" s="13" t="s">
        <v>849</v>
      </c>
      <c r="G362" s="12" t="s">
        <v>1096</v>
      </c>
      <c r="H362" s="26">
        <v>69645</v>
      </c>
      <c r="I362" s="26"/>
      <c r="J362" s="26">
        <v>62680</v>
      </c>
      <c r="K362" s="26"/>
      <c r="L362" s="26"/>
      <c r="M362" s="26">
        <v>6965</v>
      </c>
      <c r="N362" s="36"/>
      <c r="O362" s="34">
        <f t="shared" si="17"/>
        <v>139290</v>
      </c>
      <c r="P362" s="101"/>
    </row>
    <row r="363" spans="1:16" s="96" customFormat="1" ht="66">
      <c r="A363" s="12">
        <f t="shared" si="15"/>
        <v>358</v>
      </c>
      <c r="B363" s="10">
        <v>1390</v>
      </c>
      <c r="C363" s="12">
        <v>3</v>
      </c>
      <c r="D363" s="104"/>
      <c r="E363" s="13" t="s">
        <v>843</v>
      </c>
      <c r="F363" s="13" t="s">
        <v>1066</v>
      </c>
      <c r="G363" s="10" t="s">
        <v>850</v>
      </c>
      <c r="H363" s="26">
        <v>75000</v>
      </c>
      <c r="I363" s="26"/>
      <c r="J363" s="26">
        <v>67500</v>
      </c>
      <c r="K363" s="26"/>
      <c r="L363" s="26"/>
      <c r="M363" s="26">
        <v>7500</v>
      </c>
      <c r="N363" s="36"/>
      <c r="O363" s="34">
        <f t="shared" si="17"/>
        <v>150000</v>
      </c>
      <c r="P363" s="101"/>
    </row>
    <row r="364" spans="1:16" s="96" customFormat="1" ht="39">
      <c r="A364" s="12">
        <f t="shared" si="15"/>
        <v>359</v>
      </c>
      <c r="B364" s="10">
        <v>1392</v>
      </c>
      <c r="C364" s="12">
        <v>2</v>
      </c>
      <c r="D364" s="104"/>
      <c r="E364" s="13" t="s">
        <v>843</v>
      </c>
      <c r="F364" s="13" t="s">
        <v>1067</v>
      </c>
      <c r="G364" s="10" t="s">
        <v>851</v>
      </c>
      <c r="H364" s="26">
        <v>37944</v>
      </c>
      <c r="I364" s="26"/>
      <c r="J364" s="26">
        <v>34150</v>
      </c>
      <c r="K364" s="26"/>
      <c r="L364" s="26"/>
      <c r="M364" s="26">
        <v>3794</v>
      </c>
      <c r="N364" s="36"/>
      <c r="O364" s="34">
        <f>SUM(H364:N364)</f>
        <v>75888</v>
      </c>
      <c r="P364" s="101"/>
    </row>
    <row r="365" spans="1:16" s="101" customFormat="1" ht="31.5" customHeight="1">
      <c r="A365" s="12">
        <f t="shared" si="15"/>
        <v>360</v>
      </c>
      <c r="B365" s="10">
        <v>1394</v>
      </c>
      <c r="C365" s="11">
        <v>3</v>
      </c>
      <c r="D365" s="104"/>
      <c r="E365" s="13" t="s">
        <v>843</v>
      </c>
      <c r="F365" s="13" t="s">
        <v>1064</v>
      </c>
      <c r="G365" s="10" t="s">
        <v>1065</v>
      </c>
      <c r="H365" s="26">
        <v>98877</v>
      </c>
      <c r="I365" s="26"/>
      <c r="J365" s="26">
        <v>88989</v>
      </c>
      <c r="K365" s="26"/>
      <c r="L365" s="26"/>
      <c r="M365" s="26">
        <v>9888</v>
      </c>
      <c r="N365" s="57"/>
      <c r="O365" s="34">
        <f>SUM(H365:N365)</f>
        <v>197754</v>
      </c>
      <c r="P365" s="3"/>
    </row>
    <row r="366" spans="1:16" s="96" customFormat="1" ht="82.5">
      <c r="A366" s="12">
        <f t="shared" si="15"/>
        <v>361</v>
      </c>
      <c r="B366" s="10">
        <v>508</v>
      </c>
      <c r="C366" s="12">
        <v>3</v>
      </c>
      <c r="D366" s="124" t="s">
        <v>1097</v>
      </c>
      <c r="E366" s="13" t="s">
        <v>852</v>
      </c>
      <c r="F366" s="13" t="s">
        <v>853</v>
      </c>
      <c r="G366" s="12" t="s">
        <v>854</v>
      </c>
      <c r="H366" s="46">
        <v>53000</v>
      </c>
      <c r="I366" s="26"/>
      <c r="J366" s="46">
        <v>45206</v>
      </c>
      <c r="K366" s="26"/>
      <c r="L366" s="26"/>
      <c r="M366" s="46">
        <v>9000</v>
      </c>
      <c r="N366" s="36"/>
      <c r="O366" s="34">
        <f t="shared" si="17"/>
        <v>107206</v>
      </c>
      <c r="P366" s="101"/>
    </row>
    <row r="367" spans="1:16" s="96" customFormat="1" ht="82.5">
      <c r="A367" s="12">
        <f t="shared" si="15"/>
        <v>362</v>
      </c>
      <c r="B367" s="10">
        <v>514</v>
      </c>
      <c r="C367" s="12">
        <v>3</v>
      </c>
      <c r="D367" s="104"/>
      <c r="E367" s="13" t="s">
        <v>852</v>
      </c>
      <c r="F367" s="13" t="s">
        <v>855</v>
      </c>
      <c r="G367" s="12" t="s">
        <v>856</v>
      </c>
      <c r="H367" s="46">
        <v>94013</v>
      </c>
      <c r="I367" s="26"/>
      <c r="J367" s="46">
        <v>85122</v>
      </c>
      <c r="K367" s="26"/>
      <c r="L367" s="26"/>
      <c r="M367" s="46">
        <v>10025</v>
      </c>
      <c r="N367" s="36"/>
      <c r="O367" s="34">
        <f t="shared" si="17"/>
        <v>189160</v>
      </c>
      <c r="P367" s="101"/>
    </row>
    <row r="368" spans="1:16" s="96" customFormat="1" ht="69">
      <c r="A368" s="12">
        <f t="shared" si="15"/>
        <v>363</v>
      </c>
      <c r="B368" s="10">
        <v>520</v>
      </c>
      <c r="C368" s="12">
        <v>3</v>
      </c>
      <c r="D368" s="104"/>
      <c r="E368" s="13" t="s">
        <v>857</v>
      </c>
      <c r="F368" s="13" t="s">
        <v>858</v>
      </c>
      <c r="G368" s="12" t="s">
        <v>859</v>
      </c>
      <c r="H368" s="46">
        <v>96800</v>
      </c>
      <c r="I368" s="26"/>
      <c r="J368" s="26"/>
      <c r="K368" s="46">
        <v>90160</v>
      </c>
      <c r="L368" s="26"/>
      <c r="M368" s="46">
        <v>9840</v>
      </c>
      <c r="N368" s="36"/>
      <c r="O368" s="34">
        <f t="shared" si="17"/>
        <v>196800</v>
      </c>
      <c r="P368" s="101"/>
    </row>
    <row r="369" spans="1:16" s="96" customFormat="1" ht="105">
      <c r="A369" s="12">
        <f t="shared" si="15"/>
        <v>364</v>
      </c>
      <c r="B369" s="10">
        <v>524</v>
      </c>
      <c r="C369" s="12">
        <v>3</v>
      </c>
      <c r="D369" s="104"/>
      <c r="E369" s="13" t="s">
        <v>852</v>
      </c>
      <c r="F369" s="13" t="s">
        <v>860</v>
      </c>
      <c r="G369" s="12" t="s">
        <v>861</v>
      </c>
      <c r="H369" s="46">
        <v>50000</v>
      </c>
      <c r="I369" s="26"/>
      <c r="J369" s="46">
        <v>45000</v>
      </c>
      <c r="K369" s="26"/>
      <c r="L369" s="26"/>
      <c r="M369" s="46">
        <v>5000</v>
      </c>
      <c r="N369" s="36"/>
      <c r="O369" s="34">
        <f t="shared" si="17"/>
        <v>100000</v>
      </c>
      <c r="P369" s="101"/>
    </row>
    <row r="370" spans="1:16" s="96" customFormat="1" ht="105">
      <c r="A370" s="12">
        <f t="shared" si="15"/>
        <v>365</v>
      </c>
      <c r="B370" s="10">
        <v>526</v>
      </c>
      <c r="C370" s="12">
        <v>1</v>
      </c>
      <c r="D370" s="104"/>
      <c r="E370" s="13" t="s">
        <v>862</v>
      </c>
      <c r="F370" s="13" t="s">
        <v>863</v>
      </c>
      <c r="G370" s="12" t="s">
        <v>864</v>
      </c>
      <c r="H370" s="46">
        <v>99000</v>
      </c>
      <c r="I370" s="26"/>
      <c r="J370" s="46">
        <v>89000</v>
      </c>
      <c r="K370" s="26"/>
      <c r="L370" s="26"/>
      <c r="M370" s="46">
        <v>12000</v>
      </c>
      <c r="N370" s="36"/>
      <c r="O370" s="34">
        <f t="shared" si="17"/>
        <v>200000</v>
      </c>
      <c r="P370" s="101"/>
    </row>
    <row r="371" spans="1:16" s="96" customFormat="1" ht="82.5">
      <c r="A371" s="12">
        <f t="shared" si="15"/>
        <v>366</v>
      </c>
      <c r="B371" s="10">
        <v>534</v>
      </c>
      <c r="C371" s="12">
        <v>1</v>
      </c>
      <c r="D371" s="104"/>
      <c r="E371" s="13" t="s">
        <v>852</v>
      </c>
      <c r="F371" s="13" t="s">
        <v>865</v>
      </c>
      <c r="G371" s="12" t="s">
        <v>1068</v>
      </c>
      <c r="H371" s="46">
        <v>98640</v>
      </c>
      <c r="I371" s="26"/>
      <c r="J371" s="46">
        <v>88954</v>
      </c>
      <c r="K371" s="26"/>
      <c r="L371" s="26"/>
      <c r="M371" s="46">
        <v>10081</v>
      </c>
      <c r="N371" s="36"/>
      <c r="O371" s="34">
        <f t="shared" si="17"/>
        <v>197675</v>
      </c>
      <c r="P371" s="101"/>
    </row>
    <row r="372" spans="1:16" s="96" customFormat="1" ht="82.5">
      <c r="A372" s="12">
        <f t="shared" si="15"/>
        <v>367</v>
      </c>
      <c r="B372" s="10">
        <v>555</v>
      </c>
      <c r="C372" s="12">
        <v>3</v>
      </c>
      <c r="D372" s="104"/>
      <c r="E372" s="13" t="s">
        <v>866</v>
      </c>
      <c r="F372" s="13" t="s">
        <v>867</v>
      </c>
      <c r="G372" s="12" t="s">
        <v>1069</v>
      </c>
      <c r="H372" s="26">
        <v>87172</v>
      </c>
      <c r="I372" s="26"/>
      <c r="J372" s="26">
        <v>78455</v>
      </c>
      <c r="K372" s="26"/>
      <c r="L372" s="26"/>
      <c r="M372" s="26">
        <v>8718</v>
      </c>
      <c r="N372" s="36"/>
      <c r="O372" s="34">
        <f t="shared" si="17"/>
        <v>174345</v>
      </c>
      <c r="P372" s="101"/>
    </row>
    <row r="373" spans="1:16" s="96" customFormat="1" ht="110.25">
      <c r="A373" s="12">
        <f t="shared" si="15"/>
        <v>368</v>
      </c>
      <c r="B373" s="10">
        <v>565</v>
      </c>
      <c r="C373" s="12">
        <v>3</v>
      </c>
      <c r="D373" s="104"/>
      <c r="E373" s="13" t="s">
        <v>852</v>
      </c>
      <c r="F373" s="13" t="s">
        <v>868</v>
      </c>
      <c r="G373" s="12" t="s">
        <v>869</v>
      </c>
      <c r="H373" s="46">
        <v>59950</v>
      </c>
      <c r="I373" s="26"/>
      <c r="J373" s="46">
        <v>53955</v>
      </c>
      <c r="K373" s="26"/>
      <c r="L373" s="26"/>
      <c r="M373" s="46">
        <v>5995</v>
      </c>
      <c r="N373" s="36"/>
      <c r="O373" s="34">
        <f t="shared" si="17"/>
        <v>119900</v>
      </c>
      <c r="P373" s="101"/>
    </row>
    <row r="374" spans="1:16" s="96" customFormat="1" ht="39">
      <c r="A374" s="12">
        <f t="shared" si="15"/>
        <v>369</v>
      </c>
      <c r="B374" s="10">
        <v>566</v>
      </c>
      <c r="C374" s="12">
        <v>3</v>
      </c>
      <c r="D374" s="104"/>
      <c r="E374" s="13" t="s">
        <v>866</v>
      </c>
      <c r="F374" s="13" t="s">
        <v>870</v>
      </c>
      <c r="G374" s="10" t="s">
        <v>871</v>
      </c>
      <c r="H374" s="46">
        <v>98664</v>
      </c>
      <c r="I374" s="26"/>
      <c r="J374" s="46">
        <v>88798</v>
      </c>
      <c r="K374" s="26"/>
      <c r="L374" s="26"/>
      <c r="M374" s="46">
        <v>9866</v>
      </c>
      <c r="N374" s="36"/>
      <c r="O374" s="34">
        <f t="shared" si="17"/>
        <v>197328</v>
      </c>
      <c r="P374" s="101"/>
    </row>
    <row r="375" spans="1:16" s="96" customFormat="1" ht="138">
      <c r="A375" s="12">
        <f t="shared" si="15"/>
        <v>370</v>
      </c>
      <c r="B375" s="10">
        <v>580</v>
      </c>
      <c r="C375" s="12">
        <v>1</v>
      </c>
      <c r="D375" s="104"/>
      <c r="E375" s="13" t="s">
        <v>852</v>
      </c>
      <c r="F375" s="13" t="s">
        <v>1070</v>
      </c>
      <c r="G375" s="12" t="s">
        <v>1095</v>
      </c>
      <c r="H375" s="46">
        <v>57371</v>
      </c>
      <c r="I375" s="26"/>
      <c r="J375" s="46">
        <v>51634</v>
      </c>
      <c r="K375" s="26"/>
      <c r="L375" s="26"/>
      <c r="M375" s="46">
        <v>5738</v>
      </c>
      <c r="N375" s="36"/>
      <c r="O375" s="34">
        <f t="shared" si="17"/>
        <v>114743</v>
      </c>
      <c r="P375" s="101"/>
    </row>
    <row r="376" spans="1:16" s="96" customFormat="1" ht="78">
      <c r="A376" s="12">
        <f t="shared" si="15"/>
        <v>371</v>
      </c>
      <c r="B376" s="10">
        <v>592</v>
      </c>
      <c r="C376" s="12">
        <v>3</v>
      </c>
      <c r="D376" s="104"/>
      <c r="E376" s="13" t="s">
        <v>852</v>
      </c>
      <c r="F376" s="13" t="s">
        <v>1071</v>
      </c>
      <c r="G376" s="10" t="s">
        <v>872</v>
      </c>
      <c r="H376" s="46">
        <v>14820</v>
      </c>
      <c r="I376" s="26"/>
      <c r="J376" s="46">
        <v>13260</v>
      </c>
      <c r="K376" s="26"/>
      <c r="L376" s="26"/>
      <c r="M376" s="46">
        <v>3130</v>
      </c>
      <c r="N376" s="36"/>
      <c r="O376" s="34">
        <f t="shared" si="17"/>
        <v>31210</v>
      </c>
      <c r="P376" s="101"/>
    </row>
    <row r="377" spans="1:16" s="96" customFormat="1" ht="93.75" thickBot="1">
      <c r="A377" s="12">
        <f t="shared" si="15"/>
        <v>372</v>
      </c>
      <c r="B377" s="10">
        <v>597</v>
      </c>
      <c r="C377" s="12">
        <v>3</v>
      </c>
      <c r="D377" s="105"/>
      <c r="E377" s="13" t="s">
        <v>852</v>
      </c>
      <c r="F377" s="13" t="s">
        <v>873</v>
      </c>
      <c r="G377" s="10" t="s">
        <v>874</v>
      </c>
      <c r="H377" s="46">
        <v>98984</v>
      </c>
      <c r="I377" s="26"/>
      <c r="J377" s="46">
        <v>80988</v>
      </c>
      <c r="K377" s="26"/>
      <c r="L377" s="26"/>
      <c r="M377" s="46">
        <v>9998</v>
      </c>
      <c r="N377" s="47">
        <v>9998</v>
      </c>
      <c r="O377" s="34">
        <f t="shared" si="17"/>
        <v>199968</v>
      </c>
      <c r="P377" s="101"/>
    </row>
    <row r="378" spans="1:16" s="96" customFormat="1" ht="93">
      <c r="A378" s="12">
        <f t="shared" si="15"/>
        <v>373</v>
      </c>
      <c r="B378" s="10">
        <v>1568</v>
      </c>
      <c r="C378" s="12">
        <v>3</v>
      </c>
      <c r="D378" s="103" t="s">
        <v>875</v>
      </c>
      <c r="E378" s="13" t="s">
        <v>876</v>
      </c>
      <c r="F378" s="13" t="s">
        <v>997</v>
      </c>
      <c r="G378" s="10" t="s">
        <v>877</v>
      </c>
      <c r="H378" s="26">
        <v>17240</v>
      </c>
      <c r="I378" s="26"/>
      <c r="J378" s="26">
        <v>15516</v>
      </c>
      <c r="K378" s="26"/>
      <c r="L378" s="26"/>
      <c r="M378" s="26">
        <v>1724</v>
      </c>
      <c r="N378" s="36"/>
      <c r="O378" s="34">
        <f t="shared" si="17"/>
        <v>34480</v>
      </c>
      <c r="P378" s="101"/>
    </row>
    <row r="379" spans="1:16" s="96" customFormat="1" ht="93">
      <c r="A379" s="12">
        <f t="shared" si="15"/>
        <v>374</v>
      </c>
      <c r="B379" s="10">
        <v>1569</v>
      </c>
      <c r="C379" s="12">
        <v>3</v>
      </c>
      <c r="D379" s="104"/>
      <c r="E379" s="13" t="s">
        <v>876</v>
      </c>
      <c r="F379" s="13" t="s">
        <v>997</v>
      </c>
      <c r="G379" s="10" t="s">
        <v>996</v>
      </c>
      <c r="H379" s="26">
        <v>17240</v>
      </c>
      <c r="I379" s="26"/>
      <c r="J379" s="26">
        <v>15516</v>
      </c>
      <c r="K379" s="26"/>
      <c r="L379" s="26"/>
      <c r="M379" s="26">
        <v>1724</v>
      </c>
      <c r="N379" s="36"/>
      <c r="O379" s="34">
        <f t="shared" si="17"/>
        <v>34480</v>
      </c>
      <c r="P379" s="101"/>
    </row>
    <row r="380" spans="1:16" s="96" customFormat="1" ht="108.75">
      <c r="A380" s="12">
        <f t="shared" si="15"/>
        <v>375</v>
      </c>
      <c r="B380" s="10">
        <v>1577</v>
      </c>
      <c r="C380" s="12">
        <v>3</v>
      </c>
      <c r="D380" s="104"/>
      <c r="E380" s="13" t="s">
        <v>876</v>
      </c>
      <c r="F380" s="13" t="s">
        <v>878</v>
      </c>
      <c r="G380" s="10" t="s">
        <v>879</v>
      </c>
      <c r="H380" s="26">
        <v>75000</v>
      </c>
      <c r="I380" s="26"/>
      <c r="J380" s="26">
        <v>67500</v>
      </c>
      <c r="K380" s="26"/>
      <c r="L380" s="26"/>
      <c r="M380" s="26">
        <v>7500</v>
      </c>
      <c r="N380" s="36"/>
      <c r="O380" s="34">
        <f aca="true" t="shared" si="18" ref="O380:O425">SUM(H380:N380)</f>
        <v>150000</v>
      </c>
      <c r="P380" s="101"/>
    </row>
    <row r="381" spans="1:16" s="96" customFormat="1" ht="75.75" customHeight="1">
      <c r="A381" s="12">
        <f t="shared" si="15"/>
        <v>376</v>
      </c>
      <c r="B381" s="10">
        <v>1580</v>
      </c>
      <c r="C381" s="12">
        <v>3</v>
      </c>
      <c r="D381" s="104"/>
      <c r="E381" s="13" t="s">
        <v>876</v>
      </c>
      <c r="F381" s="13" t="s">
        <v>880</v>
      </c>
      <c r="G381" s="10" t="s">
        <v>995</v>
      </c>
      <c r="H381" s="26">
        <v>22416</v>
      </c>
      <c r="I381" s="26"/>
      <c r="J381" s="26">
        <v>20174</v>
      </c>
      <c r="K381" s="26"/>
      <c r="L381" s="26"/>
      <c r="M381" s="26">
        <v>2242</v>
      </c>
      <c r="N381" s="36"/>
      <c r="O381" s="34">
        <f t="shared" si="18"/>
        <v>44832</v>
      </c>
      <c r="P381" s="101"/>
    </row>
    <row r="382" spans="1:16" s="96" customFormat="1" ht="63" customHeight="1">
      <c r="A382" s="12">
        <f t="shared" si="15"/>
        <v>377</v>
      </c>
      <c r="B382" s="10">
        <v>1586</v>
      </c>
      <c r="C382" s="12">
        <v>3</v>
      </c>
      <c r="D382" s="104"/>
      <c r="E382" s="13" t="s">
        <v>876</v>
      </c>
      <c r="F382" s="13" t="s">
        <v>993</v>
      </c>
      <c r="G382" s="12" t="s">
        <v>881</v>
      </c>
      <c r="H382" s="26">
        <v>99000</v>
      </c>
      <c r="I382" s="26"/>
      <c r="J382" s="26">
        <v>89100</v>
      </c>
      <c r="K382" s="26"/>
      <c r="L382" s="26"/>
      <c r="M382" s="26">
        <v>9900</v>
      </c>
      <c r="N382" s="36"/>
      <c r="O382" s="34">
        <f t="shared" si="18"/>
        <v>198000</v>
      </c>
      <c r="P382" s="101"/>
    </row>
    <row r="383" spans="1:16" s="96" customFormat="1" ht="78">
      <c r="A383" s="12">
        <f t="shared" si="15"/>
        <v>378</v>
      </c>
      <c r="B383" s="10">
        <v>1591</v>
      </c>
      <c r="C383" s="12">
        <v>3</v>
      </c>
      <c r="D383" s="104"/>
      <c r="E383" s="13" t="s">
        <v>876</v>
      </c>
      <c r="F383" s="13" t="s">
        <v>994</v>
      </c>
      <c r="G383" s="10" t="s">
        <v>882</v>
      </c>
      <c r="H383" s="26">
        <v>30000</v>
      </c>
      <c r="I383" s="26"/>
      <c r="J383" s="26">
        <v>27000</v>
      </c>
      <c r="K383" s="26"/>
      <c r="L383" s="26"/>
      <c r="M383" s="26">
        <v>3000</v>
      </c>
      <c r="N383" s="36"/>
      <c r="O383" s="34">
        <f t="shared" si="18"/>
        <v>60000</v>
      </c>
      <c r="P383" s="101"/>
    </row>
    <row r="384" spans="1:16" s="96" customFormat="1" ht="108.75">
      <c r="A384" s="12">
        <f t="shared" si="15"/>
        <v>379</v>
      </c>
      <c r="B384" s="10">
        <v>1592</v>
      </c>
      <c r="C384" s="12">
        <v>3</v>
      </c>
      <c r="D384" s="104"/>
      <c r="E384" s="13" t="s">
        <v>876</v>
      </c>
      <c r="F384" s="13" t="s">
        <v>993</v>
      </c>
      <c r="G384" s="10" t="s">
        <v>1072</v>
      </c>
      <c r="H384" s="26">
        <v>45000</v>
      </c>
      <c r="I384" s="26"/>
      <c r="J384" s="26">
        <v>40500</v>
      </c>
      <c r="K384" s="26"/>
      <c r="L384" s="26"/>
      <c r="M384" s="26">
        <v>4500</v>
      </c>
      <c r="N384" s="36"/>
      <c r="O384" s="34">
        <f t="shared" si="18"/>
        <v>90000</v>
      </c>
      <c r="P384" s="101"/>
    </row>
    <row r="385" spans="1:16" s="96" customFormat="1" ht="80.25" customHeight="1">
      <c r="A385" s="12">
        <f t="shared" si="15"/>
        <v>380</v>
      </c>
      <c r="B385" s="10">
        <v>1597</v>
      </c>
      <c r="C385" s="12">
        <v>3</v>
      </c>
      <c r="D385" s="104"/>
      <c r="E385" s="13" t="s">
        <v>876</v>
      </c>
      <c r="F385" s="13" t="s">
        <v>885</v>
      </c>
      <c r="G385" s="10" t="s">
        <v>883</v>
      </c>
      <c r="H385" s="26">
        <v>49000</v>
      </c>
      <c r="I385" s="26"/>
      <c r="J385" s="26">
        <v>44100</v>
      </c>
      <c r="K385" s="26"/>
      <c r="L385" s="26"/>
      <c r="M385" s="26">
        <v>4900</v>
      </c>
      <c r="N385" s="36"/>
      <c r="O385" s="34">
        <f t="shared" si="18"/>
        <v>98000</v>
      </c>
      <c r="P385" s="101"/>
    </row>
    <row r="386" spans="1:16" s="96" customFormat="1" ht="30.75">
      <c r="A386" s="12">
        <f t="shared" si="15"/>
        <v>381</v>
      </c>
      <c r="B386" s="10">
        <v>1673</v>
      </c>
      <c r="C386" s="12">
        <v>3</v>
      </c>
      <c r="D386" s="104"/>
      <c r="E386" s="13" t="s">
        <v>884</v>
      </c>
      <c r="F386" s="13" t="s">
        <v>885</v>
      </c>
      <c r="G386" s="10" t="s">
        <v>886</v>
      </c>
      <c r="H386" s="26">
        <v>23898</v>
      </c>
      <c r="I386" s="26"/>
      <c r="J386" s="26">
        <v>21508</v>
      </c>
      <c r="K386" s="26"/>
      <c r="L386" s="26"/>
      <c r="M386" s="26">
        <v>2390</v>
      </c>
      <c r="N386" s="36"/>
      <c r="O386" s="34">
        <f t="shared" si="18"/>
        <v>47796</v>
      </c>
      <c r="P386" s="101"/>
    </row>
    <row r="387" spans="1:16" s="96" customFormat="1" ht="66.75" customHeight="1" thickBot="1">
      <c r="A387" s="67">
        <f t="shared" si="15"/>
        <v>382</v>
      </c>
      <c r="B387" s="68">
        <v>1674</v>
      </c>
      <c r="C387" s="67">
        <v>3</v>
      </c>
      <c r="D387" s="105"/>
      <c r="E387" s="69" t="s">
        <v>884</v>
      </c>
      <c r="F387" s="69" t="s">
        <v>1073</v>
      </c>
      <c r="G387" s="68" t="s">
        <v>887</v>
      </c>
      <c r="H387" s="70">
        <v>96330</v>
      </c>
      <c r="I387" s="70">
        <v>86697</v>
      </c>
      <c r="J387" s="70"/>
      <c r="K387" s="70"/>
      <c r="L387" s="70"/>
      <c r="M387" s="70">
        <v>9633</v>
      </c>
      <c r="N387" s="71"/>
      <c r="O387" s="49">
        <f t="shared" si="18"/>
        <v>192660</v>
      </c>
      <c r="P387" s="101"/>
    </row>
    <row r="388" spans="1:16" s="96" customFormat="1" ht="42" customHeight="1">
      <c r="A388" s="62">
        <f t="shared" si="15"/>
        <v>383</v>
      </c>
      <c r="B388" s="63">
        <v>344</v>
      </c>
      <c r="C388" s="62">
        <v>1</v>
      </c>
      <c r="D388" s="103" t="s">
        <v>888</v>
      </c>
      <c r="E388" s="56" t="s">
        <v>889</v>
      </c>
      <c r="F388" s="56" t="s">
        <v>890</v>
      </c>
      <c r="G388" s="63" t="s">
        <v>891</v>
      </c>
      <c r="H388" s="64">
        <v>51393</v>
      </c>
      <c r="I388" s="64"/>
      <c r="J388" s="64">
        <v>46253</v>
      </c>
      <c r="K388" s="64"/>
      <c r="L388" s="64"/>
      <c r="M388" s="64">
        <v>5139</v>
      </c>
      <c r="N388" s="65"/>
      <c r="O388" s="66">
        <f t="shared" si="18"/>
        <v>102785</v>
      </c>
      <c r="P388" s="101"/>
    </row>
    <row r="389" spans="1:16" s="96" customFormat="1" ht="44.25" customHeight="1">
      <c r="A389" s="12">
        <f t="shared" si="15"/>
        <v>384</v>
      </c>
      <c r="B389" s="10">
        <v>1159</v>
      </c>
      <c r="C389" s="12">
        <v>1</v>
      </c>
      <c r="D389" s="104"/>
      <c r="E389" s="13" t="s">
        <v>889</v>
      </c>
      <c r="F389" s="13" t="s">
        <v>890</v>
      </c>
      <c r="G389" s="10" t="s">
        <v>892</v>
      </c>
      <c r="H389" s="26">
        <v>41263</v>
      </c>
      <c r="I389" s="26"/>
      <c r="J389" s="26">
        <v>37135</v>
      </c>
      <c r="K389" s="26"/>
      <c r="L389" s="26"/>
      <c r="M389" s="26">
        <v>4127</v>
      </c>
      <c r="N389" s="36"/>
      <c r="O389" s="34">
        <f t="shared" si="18"/>
        <v>82525</v>
      </c>
      <c r="P389" s="101"/>
    </row>
    <row r="390" spans="1:16" s="96" customFormat="1" ht="39">
      <c r="A390" s="12">
        <f t="shared" si="15"/>
        <v>385</v>
      </c>
      <c r="B390" s="10">
        <v>1162</v>
      </c>
      <c r="C390" s="12">
        <v>1</v>
      </c>
      <c r="D390" s="104"/>
      <c r="E390" s="13" t="s">
        <v>889</v>
      </c>
      <c r="F390" s="13" t="s">
        <v>890</v>
      </c>
      <c r="G390" s="12" t="s">
        <v>893</v>
      </c>
      <c r="H390" s="26">
        <v>49750</v>
      </c>
      <c r="I390" s="26"/>
      <c r="J390" s="26">
        <v>44775</v>
      </c>
      <c r="K390" s="26"/>
      <c r="L390" s="26"/>
      <c r="M390" s="26">
        <v>4975</v>
      </c>
      <c r="N390" s="36"/>
      <c r="O390" s="34">
        <f t="shared" si="18"/>
        <v>99500</v>
      </c>
      <c r="P390" s="101"/>
    </row>
    <row r="391" spans="1:16" s="96" customFormat="1" ht="42" customHeight="1">
      <c r="A391" s="12">
        <f t="shared" si="15"/>
        <v>386</v>
      </c>
      <c r="B391" s="10">
        <v>1163</v>
      </c>
      <c r="C391" s="12">
        <v>3</v>
      </c>
      <c r="D391" s="104"/>
      <c r="E391" s="13" t="s">
        <v>889</v>
      </c>
      <c r="F391" s="13" t="s">
        <v>890</v>
      </c>
      <c r="G391" s="10" t="s">
        <v>894</v>
      </c>
      <c r="H391" s="26">
        <v>85436</v>
      </c>
      <c r="I391" s="26"/>
      <c r="J391" s="26">
        <v>76892</v>
      </c>
      <c r="K391" s="26"/>
      <c r="L391" s="26"/>
      <c r="M391" s="26">
        <v>8545</v>
      </c>
      <c r="N391" s="36"/>
      <c r="O391" s="34">
        <f t="shared" si="18"/>
        <v>170873</v>
      </c>
      <c r="P391" s="101"/>
    </row>
    <row r="392" spans="1:16" s="96" customFormat="1" ht="40.5" customHeight="1">
      <c r="A392" s="12">
        <f aca="true" t="shared" si="19" ref="A392:A425">A391+1</f>
        <v>387</v>
      </c>
      <c r="B392" s="10">
        <v>1168</v>
      </c>
      <c r="C392" s="12">
        <v>1</v>
      </c>
      <c r="D392" s="104"/>
      <c r="E392" s="13" t="s">
        <v>889</v>
      </c>
      <c r="F392" s="13" t="s">
        <v>890</v>
      </c>
      <c r="G392" s="10" t="s">
        <v>895</v>
      </c>
      <c r="H392" s="26">
        <v>28235</v>
      </c>
      <c r="I392" s="26"/>
      <c r="J392" s="26">
        <v>25411</v>
      </c>
      <c r="K392" s="26"/>
      <c r="L392" s="26"/>
      <c r="M392" s="26">
        <v>2824</v>
      </c>
      <c r="N392" s="36"/>
      <c r="O392" s="34">
        <f t="shared" si="18"/>
        <v>56470</v>
      </c>
      <c r="P392" s="101"/>
    </row>
    <row r="393" spans="1:16" s="96" customFormat="1" ht="46.5">
      <c r="A393" s="12">
        <f t="shared" si="19"/>
        <v>388</v>
      </c>
      <c r="B393" s="10">
        <v>1170</v>
      </c>
      <c r="C393" s="12">
        <v>3</v>
      </c>
      <c r="D393" s="104"/>
      <c r="E393" s="13" t="s">
        <v>889</v>
      </c>
      <c r="F393" s="13" t="s">
        <v>890</v>
      </c>
      <c r="G393" s="10" t="s">
        <v>1074</v>
      </c>
      <c r="H393" s="26">
        <v>99990</v>
      </c>
      <c r="I393" s="26"/>
      <c r="J393" s="26">
        <v>89910</v>
      </c>
      <c r="K393" s="26"/>
      <c r="L393" s="26"/>
      <c r="M393" s="26">
        <v>9990</v>
      </c>
      <c r="N393" s="36"/>
      <c r="O393" s="34">
        <f t="shared" si="18"/>
        <v>199890</v>
      </c>
      <c r="P393" s="101"/>
    </row>
    <row r="394" spans="1:16" s="96" customFormat="1" ht="46.5">
      <c r="A394" s="12">
        <f t="shared" si="19"/>
        <v>389</v>
      </c>
      <c r="B394" s="10">
        <v>1174</v>
      </c>
      <c r="C394" s="12">
        <v>1</v>
      </c>
      <c r="D394" s="104"/>
      <c r="E394" s="13" t="s">
        <v>889</v>
      </c>
      <c r="F394" s="13" t="s">
        <v>890</v>
      </c>
      <c r="G394" s="10" t="s">
        <v>896</v>
      </c>
      <c r="H394" s="26">
        <v>49350</v>
      </c>
      <c r="I394" s="26"/>
      <c r="J394" s="26">
        <v>44415</v>
      </c>
      <c r="K394" s="26"/>
      <c r="L394" s="26"/>
      <c r="M394" s="26">
        <v>4935</v>
      </c>
      <c r="N394" s="36"/>
      <c r="O394" s="34">
        <f t="shared" si="18"/>
        <v>98700</v>
      </c>
      <c r="P394" s="101"/>
    </row>
    <row r="395" spans="1:16" s="96" customFormat="1" ht="41.25" customHeight="1" thickBot="1">
      <c r="A395" s="67">
        <f t="shared" si="19"/>
        <v>390</v>
      </c>
      <c r="B395" s="68">
        <v>1177</v>
      </c>
      <c r="C395" s="67">
        <v>3</v>
      </c>
      <c r="D395" s="105"/>
      <c r="E395" s="69" t="s">
        <v>889</v>
      </c>
      <c r="F395" s="69" t="s">
        <v>890</v>
      </c>
      <c r="G395" s="68" t="s">
        <v>897</v>
      </c>
      <c r="H395" s="70">
        <v>97150</v>
      </c>
      <c r="I395" s="70"/>
      <c r="J395" s="70">
        <v>87435</v>
      </c>
      <c r="K395" s="70"/>
      <c r="L395" s="70"/>
      <c r="M395" s="70">
        <v>9715</v>
      </c>
      <c r="N395" s="71"/>
      <c r="O395" s="49">
        <f t="shared" si="18"/>
        <v>194300</v>
      </c>
      <c r="P395" s="101"/>
    </row>
    <row r="396" spans="1:16" s="96" customFormat="1" ht="74.25" customHeight="1" thickBot="1">
      <c r="A396" s="79">
        <f t="shared" si="19"/>
        <v>391</v>
      </c>
      <c r="B396" s="79">
        <v>47</v>
      </c>
      <c r="C396" s="79">
        <v>3</v>
      </c>
      <c r="D396" s="80" t="s">
        <v>898</v>
      </c>
      <c r="E396" s="81" t="s">
        <v>991</v>
      </c>
      <c r="F396" s="81" t="s">
        <v>899</v>
      </c>
      <c r="G396" s="82" t="s">
        <v>900</v>
      </c>
      <c r="H396" s="83">
        <v>100000</v>
      </c>
      <c r="I396" s="83">
        <v>90000</v>
      </c>
      <c r="J396" s="83"/>
      <c r="K396" s="83"/>
      <c r="L396" s="83"/>
      <c r="M396" s="83">
        <v>10000</v>
      </c>
      <c r="N396" s="84"/>
      <c r="O396" s="85">
        <f t="shared" si="18"/>
        <v>200000</v>
      </c>
      <c r="P396" s="101"/>
    </row>
    <row r="397" spans="1:16" s="96" customFormat="1" ht="49.5" customHeight="1">
      <c r="A397" s="62">
        <f t="shared" si="19"/>
        <v>392</v>
      </c>
      <c r="B397" s="63">
        <v>353</v>
      </c>
      <c r="C397" s="62">
        <v>3</v>
      </c>
      <c r="D397" s="103" t="s">
        <v>901</v>
      </c>
      <c r="E397" s="56" t="s">
        <v>902</v>
      </c>
      <c r="F397" s="56" t="s">
        <v>992</v>
      </c>
      <c r="G397" s="63" t="s">
        <v>964</v>
      </c>
      <c r="H397" s="64">
        <v>99500</v>
      </c>
      <c r="I397" s="64"/>
      <c r="J397" s="64">
        <v>89500</v>
      </c>
      <c r="K397" s="64"/>
      <c r="L397" s="64"/>
      <c r="M397" s="64">
        <v>10000</v>
      </c>
      <c r="N397" s="65"/>
      <c r="O397" s="66">
        <f t="shared" si="18"/>
        <v>199000</v>
      </c>
      <c r="P397" s="101"/>
    </row>
    <row r="398" spans="1:16" s="96" customFormat="1" ht="78" customHeight="1">
      <c r="A398" s="12">
        <f t="shared" si="19"/>
        <v>393</v>
      </c>
      <c r="B398" s="10">
        <v>357</v>
      </c>
      <c r="C398" s="12">
        <v>3</v>
      </c>
      <c r="D398" s="104"/>
      <c r="E398" s="13" t="s">
        <v>902</v>
      </c>
      <c r="F398" s="13" t="s">
        <v>1076</v>
      </c>
      <c r="G398" s="10" t="s">
        <v>903</v>
      </c>
      <c r="H398" s="26">
        <v>99500</v>
      </c>
      <c r="I398" s="26"/>
      <c r="J398" s="26">
        <v>89500</v>
      </c>
      <c r="K398" s="26"/>
      <c r="L398" s="26"/>
      <c r="M398" s="26">
        <v>10000</v>
      </c>
      <c r="N398" s="36"/>
      <c r="O398" s="34">
        <f t="shared" si="18"/>
        <v>199000</v>
      </c>
      <c r="P398" s="100"/>
    </row>
    <row r="399" spans="1:16" s="96" customFormat="1" ht="66.75" customHeight="1">
      <c r="A399" s="12">
        <f t="shared" si="19"/>
        <v>394</v>
      </c>
      <c r="B399" s="10">
        <v>363</v>
      </c>
      <c r="C399" s="12">
        <v>3</v>
      </c>
      <c r="D399" s="104"/>
      <c r="E399" s="13" t="s">
        <v>902</v>
      </c>
      <c r="F399" s="13" t="s">
        <v>1075</v>
      </c>
      <c r="G399" s="10" t="s">
        <v>904</v>
      </c>
      <c r="H399" s="26">
        <v>99000</v>
      </c>
      <c r="I399" s="26"/>
      <c r="J399" s="26">
        <v>89100</v>
      </c>
      <c r="K399" s="26"/>
      <c r="L399" s="26"/>
      <c r="M399" s="26">
        <v>9900</v>
      </c>
      <c r="N399" s="36"/>
      <c r="O399" s="34">
        <f t="shared" si="18"/>
        <v>198000</v>
      </c>
      <c r="P399" s="101"/>
    </row>
    <row r="400" spans="1:16" s="96" customFormat="1" ht="30" customHeight="1">
      <c r="A400" s="12">
        <f t="shared" si="19"/>
        <v>395</v>
      </c>
      <c r="B400" s="10">
        <v>365</v>
      </c>
      <c r="C400" s="12">
        <v>3</v>
      </c>
      <c r="D400" s="104"/>
      <c r="E400" s="13" t="s">
        <v>902</v>
      </c>
      <c r="F400" s="13" t="s">
        <v>905</v>
      </c>
      <c r="G400" s="16" t="s">
        <v>906</v>
      </c>
      <c r="H400" s="26">
        <v>84850</v>
      </c>
      <c r="I400" s="26"/>
      <c r="J400" s="26">
        <v>76365</v>
      </c>
      <c r="K400" s="26"/>
      <c r="L400" s="26"/>
      <c r="M400" s="26">
        <v>8485</v>
      </c>
      <c r="N400" s="36"/>
      <c r="O400" s="34">
        <f t="shared" si="18"/>
        <v>169700</v>
      </c>
      <c r="P400" s="101"/>
    </row>
    <row r="401" spans="1:15" s="96" customFormat="1" ht="62.25">
      <c r="A401" s="12">
        <f t="shared" si="19"/>
        <v>396</v>
      </c>
      <c r="B401" s="10">
        <v>1071</v>
      </c>
      <c r="C401" s="12">
        <v>1</v>
      </c>
      <c r="D401" s="104"/>
      <c r="E401" s="13" t="s">
        <v>902</v>
      </c>
      <c r="F401" s="13" t="s">
        <v>905</v>
      </c>
      <c r="G401" s="10" t="s">
        <v>907</v>
      </c>
      <c r="H401" s="26">
        <v>100000</v>
      </c>
      <c r="I401" s="26"/>
      <c r="J401" s="26">
        <v>90000</v>
      </c>
      <c r="K401" s="26"/>
      <c r="L401" s="26"/>
      <c r="M401" s="26">
        <v>10000</v>
      </c>
      <c r="N401" s="38"/>
      <c r="O401" s="34">
        <f t="shared" si="18"/>
        <v>200000</v>
      </c>
    </row>
    <row r="402" spans="1:16" s="96" customFormat="1" ht="34.5" customHeight="1">
      <c r="A402" s="12">
        <f t="shared" si="19"/>
        <v>397</v>
      </c>
      <c r="B402" s="10">
        <v>1072</v>
      </c>
      <c r="C402" s="12">
        <v>1</v>
      </c>
      <c r="D402" s="104"/>
      <c r="E402" s="13" t="s">
        <v>902</v>
      </c>
      <c r="F402" s="13" t="s">
        <v>908</v>
      </c>
      <c r="G402" s="10" t="s">
        <v>909</v>
      </c>
      <c r="H402" s="26">
        <v>22550</v>
      </c>
      <c r="I402" s="26"/>
      <c r="J402" s="26">
        <v>20295</v>
      </c>
      <c r="K402" s="26"/>
      <c r="L402" s="26"/>
      <c r="M402" s="26">
        <v>2255</v>
      </c>
      <c r="N402" s="38"/>
      <c r="O402" s="34">
        <f t="shared" si="18"/>
        <v>45100</v>
      </c>
      <c r="P402" s="97"/>
    </row>
    <row r="403" spans="1:15" s="96" customFormat="1" ht="30.75">
      <c r="A403" s="12">
        <f t="shared" si="19"/>
        <v>398</v>
      </c>
      <c r="B403" s="10">
        <v>1073</v>
      </c>
      <c r="C403" s="12">
        <v>3</v>
      </c>
      <c r="D403" s="104"/>
      <c r="E403" s="13" t="s">
        <v>902</v>
      </c>
      <c r="F403" s="13" t="s">
        <v>905</v>
      </c>
      <c r="G403" s="10" t="s">
        <v>910</v>
      </c>
      <c r="H403" s="26">
        <v>97500</v>
      </c>
      <c r="I403" s="26"/>
      <c r="J403" s="26">
        <v>87750</v>
      </c>
      <c r="K403" s="26"/>
      <c r="L403" s="26"/>
      <c r="M403" s="26">
        <v>9750</v>
      </c>
      <c r="N403" s="38"/>
      <c r="O403" s="34">
        <f t="shared" si="18"/>
        <v>195000</v>
      </c>
    </row>
    <row r="404" spans="1:15" s="96" customFormat="1" ht="47.25" thickBot="1">
      <c r="A404" s="67">
        <f t="shared" si="19"/>
        <v>399</v>
      </c>
      <c r="B404" s="68">
        <v>1255</v>
      </c>
      <c r="C404" s="67">
        <v>3</v>
      </c>
      <c r="D404" s="105"/>
      <c r="E404" s="69" t="s">
        <v>902</v>
      </c>
      <c r="F404" s="69" t="s">
        <v>905</v>
      </c>
      <c r="G404" s="68" t="s">
        <v>911</v>
      </c>
      <c r="H404" s="70">
        <v>99998</v>
      </c>
      <c r="I404" s="70"/>
      <c r="J404" s="70">
        <v>89999</v>
      </c>
      <c r="K404" s="70"/>
      <c r="L404" s="70"/>
      <c r="M404" s="70">
        <v>10000</v>
      </c>
      <c r="N404" s="71"/>
      <c r="O404" s="49">
        <f t="shared" si="18"/>
        <v>199997</v>
      </c>
    </row>
    <row r="405" spans="1:15" s="96" customFormat="1" ht="30.75" customHeight="1">
      <c r="A405" s="62">
        <f t="shared" si="19"/>
        <v>400</v>
      </c>
      <c r="B405" s="63">
        <v>32</v>
      </c>
      <c r="C405" s="62">
        <v>3</v>
      </c>
      <c r="D405" s="103" t="s">
        <v>985</v>
      </c>
      <c r="E405" s="56" t="s">
        <v>912</v>
      </c>
      <c r="F405" s="56" t="s">
        <v>977</v>
      </c>
      <c r="G405" s="63" t="s">
        <v>913</v>
      </c>
      <c r="H405" s="64">
        <v>73500</v>
      </c>
      <c r="I405" s="64"/>
      <c r="J405" s="64"/>
      <c r="K405" s="64">
        <v>66150</v>
      </c>
      <c r="L405" s="64"/>
      <c r="M405" s="64">
        <v>7350</v>
      </c>
      <c r="N405" s="65"/>
      <c r="O405" s="66">
        <f t="shared" si="18"/>
        <v>147000</v>
      </c>
    </row>
    <row r="406" spans="1:15" s="96" customFormat="1" ht="39">
      <c r="A406" s="12">
        <f t="shared" si="19"/>
        <v>401</v>
      </c>
      <c r="B406" s="10">
        <v>34</v>
      </c>
      <c r="C406" s="12">
        <v>1</v>
      </c>
      <c r="D406" s="104"/>
      <c r="E406" s="13" t="s">
        <v>912</v>
      </c>
      <c r="F406" s="13" t="s">
        <v>978</v>
      </c>
      <c r="G406" s="10" t="s">
        <v>952</v>
      </c>
      <c r="H406" s="26">
        <v>99546</v>
      </c>
      <c r="I406" s="26"/>
      <c r="J406" s="26"/>
      <c r="K406" s="26">
        <v>89591</v>
      </c>
      <c r="L406" s="39"/>
      <c r="M406" s="26">
        <v>9955</v>
      </c>
      <c r="N406" s="36"/>
      <c r="O406" s="34">
        <f t="shared" si="18"/>
        <v>199092</v>
      </c>
    </row>
    <row r="407" spans="1:15" s="96" customFormat="1" ht="39">
      <c r="A407" s="12">
        <f t="shared" si="19"/>
        <v>402</v>
      </c>
      <c r="B407" s="10">
        <v>35</v>
      </c>
      <c r="C407" s="12">
        <v>3</v>
      </c>
      <c r="D407" s="104"/>
      <c r="E407" s="13" t="s">
        <v>912</v>
      </c>
      <c r="F407" s="13" t="s">
        <v>979</v>
      </c>
      <c r="G407" s="10" t="s">
        <v>914</v>
      </c>
      <c r="H407" s="26">
        <v>32850</v>
      </c>
      <c r="I407" s="26"/>
      <c r="J407" s="26"/>
      <c r="K407" s="26">
        <v>29565</v>
      </c>
      <c r="L407" s="26"/>
      <c r="M407" s="26">
        <v>3285</v>
      </c>
      <c r="N407" s="36"/>
      <c r="O407" s="34">
        <f t="shared" si="18"/>
        <v>65700</v>
      </c>
    </row>
    <row r="408" spans="1:15" s="96" customFormat="1" ht="39">
      <c r="A408" s="12">
        <f t="shared" si="19"/>
        <v>403</v>
      </c>
      <c r="B408" s="10">
        <v>37</v>
      </c>
      <c r="C408" s="12">
        <v>3</v>
      </c>
      <c r="D408" s="104"/>
      <c r="E408" s="13" t="s">
        <v>912</v>
      </c>
      <c r="F408" s="13" t="s">
        <v>980</v>
      </c>
      <c r="G408" s="10" t="s">
        <v>915</v>
      </c>
      <c r="H408" s="26">
        <v>29907</v>
      </c>
      <c r="I408" s="26"/>
      <c r="J408" s="26"/>
      <c r="K408" s="26">
        <v>26916</v>
      </c>
      <c r="L408" s="26"/>
      <c r="M408" s="26">
        <v>2991</v>
      </c>
      <c r="N408" s="36"/>
      <c r="O408" s="34">
        <f t="shared" si="18"/>
        <v>59814</v>
      </c>
    </row>
    <row r="409" spans="1:15" s="96" customFormat="1" ht="39">
      <c r="A409" s="12">
        <f t="shared" si="19"/>
        <v>404</v>
      </c>
      <c r="B409" s="10">
        <v>38</v>
      </c>
      <c r="C409" s="12">
        <v>3</v>
      </c>
      <c r="D409" s="104"/>
      <c r="E409" s="13" t="s">
        <v>912</v>
      </c>
      <c r="F409" s="13" t="s">
        <v>978</v>
      </c>
      <c r="G409" s="10" t="s">
        <v>916</v>
      </c>
      <c r="H409" s="26">
        <v>29907</v>
      </c>
      <c r="I409" s="26"/>
      <c r="J409" s="26"/>
      <c r="K409" s="26">
        <v>26916</v>
      </c>
      <c r="L409" s="26"/>
      <c r="M409" s="26">
        <v>2991</v>
      </c>
      <c r="N409" s="36"/>
      <c r="O409" s="34">
        <f t="shared" si="18"/>
        <v>59814</v>
      </c>
    </row>
    <row r="410" spans="1:15" s="96" customFormat="1" ht="39">
      <c r="A410" s="12">
        <f t="shared" si="19"/>
        <v>405</v>
      </c>
      <c r="B410" s="10">
        <v>39</v>
      </c>
      <c r="C410" s="12">
        <v>3</v>
      </c>
      <c r="D410" s="104"/>
      <c r="E410" s="13" t="s">
        <v>912</v>
      </c>
      <c r="F410" s="13" t="s">
        <v>981</v>
      </c>
      <c r="G410" s="10" t="s">
        <v>917</v>
      </c>
      <c r="H410" s="26">
        <v>32850</v>
      </c>
      <c r="I410" s="26"/>
      <c r="J410" s="26"/>
      <c r="K410" s="26">
        <v>29565</v>
      </c>
      <c r="L410" s="26"/>
      <c r="M410" s="26">
        <v>3285</v>
      </c>
      <c r="N410" s="36"/>
      <c r="O410" s="34">
        <f t="shared" si="18"/>
        <v>65700</v>
      </c>
    </row>
    <row r="411" spans="1:15" s="96" customFormat="1" ht="45.75" customHeight="1">
      <c r="A411" s="12">
        <f t="shared" si="19"/>
        <v>406</v>
      </c>
      <c r="B411" s="10">
        <v>40</v>
      </c>
      <c r="C411" s="12">
        <v>1</v>
      </c>
      <c r="D411" s="104"/>
      <c r="E411" s="13" t="s">
        <v>918</v>
      </c>
      <c r="F411" s="13" t="s">
        <v>982</v>
      </c>
      <c r="G411" s="10" t="s">
        <v>919</v>
      </c>
      <c r="H411" s="26">
        <v>98430</v>
      </c>
      <c r="I411" s="26"/>
      <c r="J411" s="26"/>
      <c r="K411" s="26">
        <v>88587</v>
      </c>
      <c r="L411" s="26"/>
      <c r="M411" s="26">
        <v>9843</v>
      </c>
      <c r="N411" s="36"/>
      <c r="O411" s="34">
        <f t="shared" si="18"/>
        <v>196860</v>
      </c>
    </row>
    <row r="412" spans="1:15" s="96" customFormat="1" ht="39">
      <c r="A412" s="12">
        <f t="shared" si="19"/>
        <v>407</v>
      </c>
      <c r="B412" s="10">
        <v>120</v>
      </c>
      <c r="C412" s="12">
        <v>3</v>
      </c>
      <c r="D412" s="104"/>
      <c r="E412" s="13" t="s">
        <v>920</v>
      </c>
      <c r="F412" s="13" t="s">
        <v>921</v>
      </c>
      <c r="G412" s="10" t="s">
        <v>922</v>
      </c>
      <c r="H412" s="26">
        <v>33110</v>
      </c>
      <c r="I412" s="26"/>
      <c r="J412" s="26"/>
      <c r="K412" s="26">
        <v>29799</v>
      </c>
      <c r="L412" s="26"/>
      <c r="M412" s="26">
        <v>3311</v>
      </c>
      <c r="N412" s="36"/>
      <c r="O412" s="34">
        <f t="shared" si="18"/>
        <v>66220</v>
      </c>
    </row>
    <row r="413" spans="1:15" s="96" customFormat="1" ht="80.25" customHeight="1">
      <c r="A413" s="12">
        <f t="shared" si="19"/>
        <v>408</v>
      </c>
      <c r="B413" s="10">
        <v>398</v>
      </c>
      <c r="C413" s="12">
        <v>1</v>
      </c>
      <c r="D413" s="104"/>
      <c r="E413" s="13" t="s">
        <v>912</v>
      </c>
      <c r="F413" s="13" t="s">
        <v>923</v>
      </c>
      <c r="G413" s="10" t="s">
        <v>924</v>
      </c>
      <c r="H413" s="26">
        <v>22000</v>
      </c>
      <c r="I413" s="26"/>
      <c r="J413" s="26"/>
      <c r="K413" s="26">
        <v>19800</v>
      </c>
      <c r="L413" s="26"/>
      <c r="M413" s="26">
        <v>2200</v>
      </c>
      <c r="N413" s="36"/>
      <c r="O413" s="34">
        <f t="shared" si="18"/>
        <v>44000</v>
      </c>
    </row>
    <row r="414" spans="1:15" s="96" customFormat="1" ht="46.5">
      <c r="A414" s="12">
        <f t="shared" si="19"/>
        <v>409</v>
      </c>
      <c r="B414" s="10">
        <v>1263</v>
      </c>
      <c r="C414" s="12">
        <v>1</v>
      </c>
      <c r="D414" s="104"/>
      <c r="E414" s="13" t="s">
        <v>920</v>
      </c>
      <c r="F414" s="13" t="s">
        <v>983</v>
      </c>
      <c r="G414" s="10" t="s">
        <v>925</v>
      </c>
      <c r="H414" s="26">
        <v>75000</v>
      </c>
      <c r="I414" s="26"/>
      <c r="J414" s="26"/>
      <c r="K414" s="26">
        <v>67500</v>
      </c>
      <c r="L414" s="26"/>
      <c r="M414" s="26">
        <v>7500</v>
      </c>
      <c r="N414" s="36"/>
      <c r="O414" s="34">
        <f t="shared" si="18"/>
        <v>150000</v>
      </c>
    </row>
    <row r="415" spans="1:16" s="97" customFormat="1" ht="30.75" customHeight="1" thickBot="1">
      <c r="A415" s="67">
        <f t="shared" si="19"/>
        <v>410</v>
      </c>
      <c r="B415" s="68">
        <v>1266</v>
      </c>
      <c r="C415" s="87">
        <v>1</v>
      </c>
      <c r="D415" s="105"/>
      <c r="E415" s="69" t="s">
        <v>920</v>
      </c>
      <c r="F415" s="69" t="s">
        <v>926</v>
      </c>
      <c r="G415" s="68" t="s">
        <v>927</v>
      </c>
      <c r="H415" s="70">
        <v>33322</v>
      </c>
      <c r="I415" s="70"/>
      <c r="J415" s="70"/>
      <c r="K415" s="70">
        <v>29989</v>
      </c>
      <c r="L415" s="70"/>
      <c r="M415" s="70">
        <v>3332</v>
      </c>
      <c r="N415" s="70"/>
      <c r="O415" s="49">
        <f t="shared" si="18"/>
        <v>66643</v>
      </c>
      <c r="P415" s="96"/>
    </row>
    <row r="416" spans="1:16" s="101" customFormat="1" ht="62.25">
      <c r="A416" s="62">
        <f t="shared" si="19"/>
        <v>411</v>
      </c>
      <c r="B416" s="63">
        <v>1448</v>
      </c>
      <c r="C416" s="86">
        <v>1</v>
      </c>
      <c r="D416" s="103" t="s">
        <v>1102</v>
      </c>
      <c r="E416" s="56" t="s">
        <v>928</v>
      </c>
      <c r="F416" s="56" t="s">
        <v>929</v>
      </c>
      <c r="G416" s="63" t="s">
        <v>930</v>
      </c>
      <c r="H416" s="64">
        <v>99996</v>
      </c>
      <c r="I416" s="64"/>
      <c r="J416" s="64">
        <v>89997</v>
      </c>
      <c r="K416" s="64"/>
      <c r="L416" s="64"/>
      <c r="M416" s="64">
        <v>10000</v>
      </c>
      <c r="N416" s="65"/>
      <c r="O416" s="66">
        <f t="shared" si="18"/>
        <v>199993</v>
      </c>
      <c r="P416" s="96"/>
    </row>
    <row r="417" spans="1:16" s="101" customFormat="1" ht="62.25">
      <c r="A417" s="12">
        <f t="shared" si="19"/>
        <v>412</v>
      </c>
      <c r="B417" s="10">
        <v>1449</v>
      </c>
      <c r="C417" s="18">
        <v>3</v>
      </c>
      <c r="D417" s="104"/>
      <c r="E417" s="13" t="s">
        <v>928</v>
      </c>
      <c r="F417" s="13" t="s">
        <v>931</v>
      </c>
      <c r="G417" s="10" t="s">
        <v>932</v>
      </c>
      <c r="H417" s="26">
        <v>99978</v>
      </c>
      <c r="I417" s="26"/>
      <c r="J417" s="26">
        <v>89980</v>
      </c>
      <c r="K417" s="26"/>
      <c r="L417" s="26"/>
      <c r="M417" s="26">
        <v>9998</v>
      </c>
      <c r="N417" s="36"/>
      <c r="O417" s="34">
        <f t="shared" si="18"/>
        <v>199956</v>
      </c>
      <c r="P417" s="96"/>
    </row>
    <row r="418" spans="1:16" s="101" customFormat="1" ht="78.75">
      <c r="A418" s="12">
        <f t="shared" si="19"/>
        <v>413</v>
      </c>
      <c r="B418" s="10">
        <v>1458</v>
      </c>
      <c r="C418" s="18">
        <v>1</v>
      </c>
      <c r="D418" s="104"/>
      <c r="E418" s="13" t="s">
        <v>928</v>
      </c>
      <c r="F418" s="13" t="s">
        <v>933</v>
      </c>
      <c r="G418" s="10" t="s">
        <v>934</v>
      </c>
      <c r="H418" s="26">
        <v>99944</v>
      </c>
      <c r="I418" s="26"/>
      <c r="J418" s="26">
        <v>89949</v>
      </c>
      <c r="K418" s="26"/>
      <c r="L418" s="26"/>
      <c r="M418" s="26">
        <v>9994</v>
      </c>
      <c r="N418" s="36"/>
      <c r="O418" s="34">
        <f t="shared" si="18"/>
        <v>199887</v>
      </c>
      <c r="P418" s="97"/>
    </row>
    <row r="419" spans="1:16" s="101" customFormat="1" ht="78.75">
      <c r="A419" s="12">
        <f t="shared" si="19"/>
        <v>414</v>
      </c>
      <c r="B419" s="10">
        <v>1460</v>
      </c>
      <c r="C419" s="18">
        <v>1</v>
      </c>
      <c r="D419" s="104"/>
      <c r="E419" s="13" t="s">
        <v>928</v>
      </c>
      <c r="F419" s="13" t="s">
        <v>935</v>
      </c>
      <c r="G419" s="10" t="s">
        <v>936</v>
      </c>
      <c r="H419" s="26">
        <v>99994</v>
      </c>
      <c r="I419" s="26"/>
      <c r="J419" s="26">
        <v>89995</v>
      </c>
      <c r="K419" s="26"/>
      <c r="L419" s="26"/>
      <c r="M419" s="26">
        <v>9999</v>
      </c>
      <c r="N419" s="36"/>
      <c r="O419" s="34">
        <f t="shared" si="18"/>
        <v>199988</v>
      </c>
      <c r="P419" s="96"/>
    </row>
    <row r="420" spans="1:16" s="101" customFormat="1" ht="48.75" customHeight="1">
      <c r="A420" s="12">
        <f t="shared" si="19"/>
        <v>415</v>
      </c>
      <c r="B420" s="10">
        <v>1474</v>
      </c>
      <c r="C420" s="18">
        <v>1</v>
      </c>
      <c r="D420" s="104"/>
      <c r="E420" s="13" t="s">
        <v>928</v>
      </c>
      <c r="F420" s="13" t="s">
        <v>937</v>
      </c>
      <c r="G420" s="10" t="s">
        <v>938</v>
      </c>
      <c r="H420" s="26">
        <v>99984</v>
      </c>
      <c r="I420" s="26"/>
      <c r="J420" s="26">
        <v>89986</v>
      </c>
      <c r="K420" s="26"/>
      <c r="L420" s="26"/>
      <c r="M420" s="26">
        <v>9998</v>
      </c>
      <c r="N420" s="36"/>
      <c r="O420" s="34">
        <f t="shared" si="18"/>
        <v>199968</v>
      </c>
      <c r="P420" s="96"/>
    </row>
    <row r="421" spans="1:16" s="101" customFormat="1" ht="93">
      <c r="A421" s="12">
        <f t="shared" si="19"/>
        <v>416</v>
      </c>
      <c r="B421" s="10">
        <v>1476</v>
      </c>
      <c r="C421" s="18">
        <v>3</v>
      </c>
      <c r="D421" s="104"/>
      <c r="E421" s="13" t="s">
        <v>928</v>
      </c>
      <c r="F421" s="13" t="s">
        <v>939</v>
      </c>
      <c r="G421" s="10" t="s">
        <v>990</v>
      </c>
      <c r="H421" s="26">
        <v>99964</v>
      </c>
      <c r="I421" s="26"/>
      <c r="J421" s="26">
        <v>89968</v>
      </c>
      <c r="K421" s="26"/>
      <c r="L421" s="26"/>
      <c r="M421" s="26">
        <v>9997</v>
      </c>
      <c r="N421" s="36"/>
      <c r="O421" s="34">
        <f t="shared" si="18"/>
        <v>199929</v>
      </c>
      <c r="P421" s="96"/>
    </row>
    <row r="422" spans="1:16" s="101" customFormat="1" ht="75" customHeight="1" thickBot="1">
      <c r="A422" s="67">
        <f t="shared" si="19"/>
        <v>417</v>
      </c>
      <c r="B422" s="68">
        <v>1477</v>
      </c>
      <c r="C422" s="78">
        <v>3</v>
      </c>
      <c r="D422" s="105"/>
      <c r="E422" s="69" t="s">
        <v>928</v>
      </c>
      <c r="F422" s="69" t="s">
        <v>940</v>
      </c>
      <c r="G422" s="68" t="s">
        <v>941</v>
      </c>
      <c r="H422" s="70">
        <v>20775</v>
      </c>
      <c r="I422" s="70"/>
      <c r="J422" s="70">
        <v>18697</v>
      </c>
      <c r="K422" s="70"/>
      <c r="L422" s="70"/>
      <c r="M422" s="70">
        <v>2078</v>
      </c>
      <c r="N422" s="71"/>
      <c r="O422" s="49">
        <f t="shared" si="18"/>
        <v>41550</v>
      </c>
      <c r="P422" s="31"/>
    </row>
    <row r="423" spans="1:16" s="101" customFormat="1" ht="130.5" customHeight="1" thickBot="1">
      <c r="A423" s="79">
        <f t="shared" si="19"/>
        <v>418</v>
      </c>
      <c r="B423" s="82">
        <v>799</v>
      </c>
      <c r="C423" s="79">
        <v>3</v>
      </c>
      <c r="D423" s="80" t="s">
        <v>986</v>
      </c>
      <c r="E423" s="81" t="s">
        <v>942</v>
      </c>
      <c r="F423" s="81" t="s">
        <v>943</v>
      </c>
      <c r="G423" s="82" t="s">
        <v>944</v>
      </c>
      <c r="H423" s="83">
        <v>85640</v>
      </c>
      <c r="I423" s="83"/>
      <c r="J423" s="83"/>
      <c r="K423" s="83">
        <v>77076</v>
      </c>
      <c r="L423" s="83"/>
      <c r="M423" s="83">
        <v>8564</v>
      </c>
      <c r="N423" s="84"/>
      <c r="O423" s="85">
        <f>SUM(H423:N423)</f>
        <v>171280</v>
      </c>
      <c r="P423" s="99"/>
    </row>
    <row r="424" spans="1:16" s="96" customFormat="1" ht="72.75" customHeight="1">
      <c r="A424" s="88">
        <f t="shared" si="19"/>
        <v>419</v>
      </c>
      <c r="B424" s="89">
        <v>1560</v>
      </c>
      <c r="C424" s="88">
        <v>1</v>
      </c>
      <c r="D424" s="103" t="s">
        <v>987</v>
      </c>
      <c r="E424" s="90" t="s">
        <v>945</v>
      </c>
      <c r="F424" s="90" t="s">
        <v>946</v>
      </c>
      <c r="G424" s="89" t="s">
        <v>947</v>
      </c>
      <c r="H424" s="91">
        <v>99925</v>
      </c>
      <c r="I424" s="91"/>
      <c r="J424" s="91"/>
      <c r="K424" s="91">
        <v>89932</v>
      </c>
      <c r="L424" s="91"/>
      <c r="M424" s="91">
        <v>9993</v>
      </c>
      <c r="N424" s="92"/>
      <c r="O424" s="42">
        <f t="shared" si="18"/>
        <v>199850</v>
      </c>
      <c r="P424" s="99"/>
    </row>
    <row r="425" spans="1:16" s="96" customFormat="1" ht="63.75" customHeight="1" thickBot="1">
      <c r="A425" s="67">
        <f t="shared" si="19"/>
        <v>420</v>
      </c>
      <c r="B425" s="68">
        <v>1561</v>
      </c>
      <c r="C425" s="67">
        <v>1</v>
      </c>
      <c r="D425" s="105"/>
      <c r="E425" s="69" t="s">
        <v>945</v>
      </c>
      <c r="F425" s="69" t="s">
        <v>948</v>
      </c>
      <c r="G425" s="68" t="s">
        <v>949</v>
      </c>
      <c r="H425" s="70">
        <v>98420</v>
      </c>
      <c r="I425" s="70"/>
      <c r="J425" s="70"/>
      <c r="K425" s="70">
        <v>88579</v>
      </c>
      <c r="L425" s="70"/>
      <c r="M425" s="70">
        <v>9842</v>
      </c>
      <c r="N425" s="71"/>
      <c r="O425" s="49">
        <f t="shared" si="18"/>
        <v>196841</v>
      </c>
      <c r="P425" s="99"/>
    </row>
    <row r="426" spans="1:73" s="32" customFormat="1" ht="24.75" customHeight="1" thickBot="1">
      <c r="A426" s="27"/>
      <c r="B426" s="28"/>
      <c r="C426" s="28"/>
      <c r="D426" s="109" t="s">
        <v>1107</v>
      </c>
      <c r="E426" s="110"/>
      <c r="F426" s="110"/>
      <c r="G426" s="29"/>
      <c r="H426" s="30">
        <f>SUM(H6:H425)</f>
        <v>28224990</v>
      </c>
      <c r="I426" s="30">
        <f aca="true" t="shared" si="20" ref="I426:N426">SUM(I6:I425)</f>
        <v>6201830</v>
      </c>
      <c r="J426" s="30">
        <f t="shared" si="20"/>
        <v>5383540</v>
      </c>
      <c r="K426" s="30">
        <f t="shared" si="20"/>
        <v>3607584</v>
      </c>
      <c r="L426" s="30">
        <f t="shared" si="20"/>
        <v>9174961</v>
      </c>
      <c r="M426" s="30">
        <f t="shared" si="20"/>
        <v>2892557</v>
      </c>
      <c r="N426" s="30">
        <f t="shared" si="20"/>
        <v>1028842</v>
      </c>
      <c r="O426" s="30">
        <f>SUM(O6:O425)</f>
        <v>56514304</v>
      </c>
      <c r="P426" s="99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</row>
    <row r="428" spans="3:73" s="8" customFormat="1" ht="14.25">
      <c r="C428" s="58"/>
      <c r="D428" s="59" t="s">
        <v>1077</v>
      </c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</row>
    <row r="429" spans="3:73" s="8" customFormat="1" ht="6.75" customHeight="1">
      <c r="C429" s="60"/>
      <c r="D429" s="61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</row>
    <row r="430" spans="3:73" s="8" customFormat="1" ht="14.25">
      <c r="C430" s="60"/>
      <c r="D430" s="59" t="s">
        <v>1078</v>
      </c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</row>
    <row r="431" spans="3:73" s="8" customFormat="1" ht="6.75" customHeight="1">
      <c r="C431" s="60"/>
      <c r="D431" s="61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</row>
    <row r="432" spans="3:73" s="8" customFormat="1" ht="14.25">
      <c r="C432" s="60"/>
      <c r="D432" s="59" t="s">
        <v>1079</v>
      </c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</row>
  </sheetData>
  <sheetProtection/>
  <mergeCells count="47">
    <mergeCell ref="D350:D356"/>
    <mergeCell ref="D357:D365"/>
    <mergeCell ref="D366:D377"/>
    <mergeCell ref="D378:D387"/>
    <mergeCell ref="D388:D395"/>
    <mergeCell ref="H4:N4"/>
    <mergeCell ref="D6:D26"/>
    <mergeCell ref="D27:D40"/>
    <mergeCell ref="D41:D55"/>
    <mergeCell ref="D56:D65"/>
    <mergeCell ref="D306:D320"/>
    <mergeCell ref="O4:O5"/>
    <mergeCell ref="L1:O1"/>
    <mergeCell ref="B2:O2"/>
    <mergeCell ref="A4:A5"/>
    <mergeCell ref="B4:B5"/>
    <mergeCell ref="C4:C5"/>
    <mergeCell ref="D4:D5"/>
    <mergeCell ref="E4:E5"/>
    <mergeCell ref="F4:F5"/>
    <mergeCell ref="D290:D297"/>
    <mergeCell ref="G4:G5"/>
    <mergeCell ref="D66:D79"/>
    <mergeCell ref="D80:D88"/>
    <mergeCell ref="D89:D106"/>
    <mergeCell ref="D107:D117"/>
    <mergeCell ref="D118:D136"/>
    <mergeCell ref="D137:D144"/>
    <mergeCell ref="D145:D163"/>
    <mergeCell ref="D164:D180"/>
    <mergeCell ref="D181:D191"/>
    <mergeCell ref="D192:D206"/>
    <mergeCell ref="D426:F426"/>
    <mergeCell ref="D321:D333"/>
    <mergeCell ref="D334:D342"/>
    <mergeCell ref="D343:D349"/>
    <mergeCell ref="D397:D404"/>
    <mergeCell ref="D207:D211"/>
    <mergeCell ref="D298:D305"/>
    <mergeCell ref="D405:D415"/>
    <mergeCell ref="D416:D422"/>
    <mergeCell ref="D424:D425"/>
    <mergeCell ref="D248:D270"/>
    <mergeCell ref="D212:D229"/>
    <mergeCell ref="D230:D247"/>
    <mergeCell ref="D271:D281"/>
    <mergeCell ref="D282:D289"/>
  </mergeCells>
  <printOptions/>
  <pageMargins left="0.31496062992125984" right="0.11811023622047245" top="0.35433070866141736" bottom="0.35433070866141736" header="0" footer="0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DagilevVN</cp:lastModifiedBy>
  <cp:lastPrinted>2017-05-18T11:56:22Z</cp:lastPrinted>
  <dcterms:created xsi:type="dcterms:W3CDTF">2017-05-17T09:04:27Z</dcterms:created>
  <dcterms:modified xsi:type="dcterms:W3CDTF">2017-05-18T11:57:31Z</dcterms:modified>
  <cp:category/>
  <cp:version/>
  <cp:contentType/>
  <cp:contentStatus/>
</cp:coreProperties>
</file>